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A Portal GVA Oberta\04 Cifras\Deute_pùblic\2022\"/>
    </mc:Choice>
  </mc:AlternateContent>
  <xr:revisionPtr revIDLastSave="0" documentId="8_{E2CAA16B-33EC-490A-8948-E268F38A97C9}" xr6:coauthVersionLast="47" xr6:coauthVersionMax="47" xr10:uidLastSave="{00000000-0000-0000-0000-000000000000}"/>
  <bookViews>
    <workbookView xWindow="-108" yWindow="-108" windowWidth="30936" windowHeight="16896" activeTab="3" xr2:uid="{00000000-000D-0000-FFFF-FFFF00000000}"/>
  </bookViews>
  <sheets>
    <sheet name="1 Trimestre" sheetId="3" r:id="rId1"/>
    <sheet name="2 Trimestre " sheetId="4" r:id="rId2"/>
    <sheet name="3 Trimestre" sheetId="5" r:id="rId3"/>
    <sheet name="4 Trimestre " sheetId="6" r:id="rId4"/>
  </sheets>
  <definedNames>
    <definedName name="_xlnm.Print_Area" localSheetId="0">'1 Trimestre'!$A$3:$H$16</definedName>
    <definedName name="_xlnm.Print_Area" localSheetId="1">'2 Trimestre '!$A$3:$H$12</definedName>
    <definedName name="_xlnm.Print_Area" localSheetId="2">'3 Trimestre'!$A$3:$H$11</definedName>
    <definedName name="_xlnm.Print_Area" localSheetId="3">'4 Trimestre '!$A$3:$H$12</definedName>
    <definedName name="_xlnm.Print_Titles" localSheetId="0">'1 Trimestre'!$3:$5</definedName>
    <definedName name="_xlnm.Print_Titles" localSheetId="1">'2 Trimestre '!$3:$5</definedName>
    <definedName name="_xlnm.Print_Titles" localSheetId="2">'3 Trimestre'!$3:$5</definedName>
    <definedName name="_xlnm.Print_Titles" localSheetId="3">'4 Trimestre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6" l="1"/>
  <c r="E14" i="5" l="1"/>
  <c r="E10" i="4"/>
  <c r="E7" i="4"/>
  <c r="E16" i="4" l="1"/>
  <c r="E17" i="3"/>
</calcChain>
</file>

<file path=xl/sharedStrings.xml><?xml version="1.0" encoding="utf-8"?>
<sst xmlns="http://schemas.openxmlformats.org/spreadsheetml/2006/main" count="176" uniqueCount="41">
  <si>
    <t>Total</t>
  </si>
  <si>
    <t>Instituto de Crédito Oficial (ICO)</t>
  </si>
  <si>
    <t>Abanca Corporación Bancaria, S.A.</t>
  </si>
  <si>
    <t>CaixaBank, S.A</t>
  </si>
  <si>
    <t>Banco de Sabadell, S.A.</t>
  </si>
  <si>
    <t>Banco Cooperativo Español, S.A.</t>
  </si>
  <si>
    <t>Caixa de C. dels Enginyers-C.C. Ingenieros S.C.C.</t>
  </si>
  <si>
    <t>Kutxabank</t>
  </si>
  <si>
    <t>CECABANK, S.A.</t>
  </si>
  <si>
    <t>Entidad</t>
  </si>
  <si>
    <t>Fecha Formalización</t>
  </si>
  <si>
    <t>Fecha Desembolso</t>
  </si>
  <si>
    <t>Fecha Vencimiento</t>
  </si>
  <si>
    <t>Importe Desembolsado</t>
  </si>
  <si>
    <t>Tipo de Interés</t>
  </si>
  <si>
    <t>Entidad Financiera</t>
  </si>
  <si>
    <t>Generalitat Valenciana ( Administración General)</t>
  </si>
  <si>
    <t>Eurbor 6M + 0,09%</t>
  </si>
  <si>
    <t>Obervaciones</t>
  </si>
  <si>
    <t>Refinanciación Mecanismos 2022/1</t>
  </si>
  <si>
    <t>Desembolso FONDO REACT_UE 2022/1</t>
  </si>
  <si>
    <t>Desembolsos FLA 2021. Refinanciación</t>
  </si>
  <si>
    <t xml:space="preserve">OPERACIONES ENDEUDAMIENTO A LARGO PLAZO REALIZADAS EN EL PRIMER TRIMESTRE 2022 </t>
  </si>
  <si>
    <t>Desembolsos FLA 2022. Refinanciación 1T</t>
  </si>
  <si>
    <t>Desembolsos FLA 2022. Financiación Liquidaciones negativas 1T</t>
  </si>
  <si>
    <t>Desembolsos FLA 2022. Financiación Liquidaciones negativas 2T</t>
  </si>
  <si>
    <t>Desembolsos FLA 2022. Refinanciación 2T</t>
  </si>
  <si>
    <t>Desembolsos FLA 2022. Financiación objetivo déficit 1T</t>
  </si>
  <si>
    <t>Desembolsos FLA 2022. Financiación objetivo déficit 2T</t>
  </si>
  <si>
    <t>Desembolsos FLA 2022. Refinanciación 3T</t>
  </si>
  <si>
    <t>Desembolsos FLA 2022. Financiación Liquidaciones negativas 3T</t>
  </si>
  <si>
    <t>Desembolsos FLA 2022. Financiación objetivo déficit 3T</t>
  </si>
  <si>
    <t>OPERACIONES ENDEUDAMIENTO A LARGO PLAZO REALIZADAS EN EL SEGUNDO TRIMESTRE 2022</t>
  </si>
  <si>
    <t>OPERACIONES ENDEUDAMIENTO A LARGO PLAZO REALIZADAS EN EL TERCER TRIMESTRE 2022</t>
  </si>
  <si>
    <t>OPERACIONES ENDEUDAMIENTO A LARGO PLAZO REALIZADAS EN EL CUARTO TRIMESTRE 2022</t>
  </si>
  <si>
    <t>Desembolso FONDO REACT_UE 2022</t>
  </si>
  <si>
    <t>Banco Europeo de Inversiones (BEI)</t>
  </si>
  <si>
    <t>Desembolsos FLA 2022. Financiación Liquidaciones negativas 4T</t>
  </si>
  <si>
    <t>Desembolsos FLA 2022. Refinanciación 4T</t>
  </si>
  <si>
    <t>Desembolsos FLA 2022. Financiación objetivo déficit 4T</t>
  </si>
  <si>
    <t>Financiación infraestructura y material rodante ferroviario de la red de transporte público urbano y suburbano. Amortizaciones anuales. La primera en diciembre de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</si>
</sst>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%"/>
    <numFmt numFmtId="165" formatCode="0.000%"/>
  </numFmts>
  <fonts count="7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92D05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</patternFill>
    </fill>
    <fill>
      <patternFill patternType="none">
        <fgColor indexed="55"/>
      </patternFill>
    </fill>
    <fill>
      <patternFill patternType="solid">
        <fgColor rgb="FF787878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3" borderId="0"/>
    <xf numFmtId="0" fontId="2" fillId="3" borderId="0"/>
    <xf numFmtId="43" fontId="2" fillId="3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4" fontId="5" fillId="3" borderId="0" xfId="1" applyNumberFormat="1" applyFont="1" applyFill="1" applyAlignment="1">
      <alignment horizontal="right"/>
    </xf>
    <xf numFmtId="4" fontId="6" fillId="3" borderId="0" xfId="1" applyNumberFormat="1" applyFont="1" applyFill="1" applyAlignment="1">
      <alignment horizontal="right"/>
    </xf>
    <xf numFmtId="0" fontId="0" fillId="0" borderId="0" xfId="0" applyAlignment="1">
      <alignment horizontal="left" vertical="center"/>
    </xf>
    <xf numFmtId="0" fontId="3" fillId="2" borderId="0" xfId="0" applyFont="1" applyFill="1"/>
    <xf numFmtId="3" fontId="3" fillId="2" borderId="0" xfId="0" applyNumberFormat="1" applyFont="1" applyFill="1"/>
    <xf numFmtId="0" fontId="3" fillId="0" borderId="0" xfId="0" applyFont="1"/>
    <xf numFmtId="0" fontId="0" fillId="0" borderId="0" xfId="0" applyAlignment="1">
      <alignment horizontal="left" vertical="center" wrapText="1"/>
    </xf>
    <xf numFmtId="0" fontId="2" fillId="3" borderId="0" xfId="3"/>
    <xf numFmtId="14" fontId="2" fillId="3" borderId="0" xfId="3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5" applyNumberFormat="1" applyFont="1"/>
    <xf numFmtId="0" fontId="1" fillId="4" borderId="0" xfId="0" applyFont="1" applyFill="1" applyAlignment="1">
      <alignment horizontal="center" vertical="center" wrapText="1"/>
    </xf>
    <xf numFmtId="165" fontId="0" fillId="0" borderId="0" xfId="0" applyNumberFormat="1"/>
    <xf numFmtId="17" fontId="2" fillId="3" borderId="0" xfId="3" applyNumberFormat="1"/>
    <xf numFmtId="17" fontId="0" fillId="0" borderId="0" xfId="0" applyNumberFormat="1"/>
    <xf numFmtId="17" fontId="0" fillId="0" borderId="0" xfId="0" applyNumberFormat="1" applyAlignment="1">
      <alignment vertical="center"/>
    </xf>
    <xf numFmtId="17" fontId="2" fillId="3" borderId="0" xfId="3" applyNumberForma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5" applyNumberFormat="1" applyFont="1" applyAlignment="1">
      <alignment vertical="center"/>
    </xf>
    <xf numFmtId="0" fontId="0" fillId="0" borderId="0" xfId="0" applyAlignment="1">
      <alignment vertical="center" wrapText="1"/>
    </xf>
    <xf numFmtId="4" fontId="6" fillId="3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Millares" xfId="1" builtinId="3"/>
    <cellStyle name="Millares 2" xfId="4" xr:uid="{7DCF3F3B-F524-4B04-B052-F019A80FAAA2}"/>
    <cellStyle name="Normal" xfId="0" builtinId="0"/>
    <cellStyle name="Normal 2" xfId="2" xr:uid="{BEF9461D-5B12-4B10-AADA-782DCDFC594C}"/>
    <cellStyle name="Normal 3" xfId="3" xr:uid="{D3CD0594-EE70-4440-BF67-F7704AE96163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5EDE-5200-4F25-8BB5-1F9181E96315}">
  <dimension ref="A3:I17"/>
  <sheetViews>
    <sheetView topLeftCell="B1" workbookViewId="0">
      <selection activeCell="H16" sqref="H16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40.44140625" style="1" customWidth="1"/>
    <col min="9" max="16384" width="21.33203125" style="1"/>
  </cols>
  <sheetData>
    <row r="3" spans="1:9" x14ac:dyDescent="0.3">
      <c r="A3" s="28" t="s">
        <v>22</v>
      </c>
      <c r="B3" s="29"/>
      <c r="C3" s="29"/>
      <c r="D3" s="29"/>
      <c r="E3" s="29"/>
      <c r="F3" s="29"/>
      <c r="G3" s="29"/>
      <c r="H3" s="30"/>
    </row>
    <row r="4" spans="1:9" x14ac:dyDescent="0.3">
      <c r="A4" s="15"/>
      <c r="B4" s="15"/>
      <c r="C4" s="15"/>
      <c r="D4" s="15"/>
      <c r="E4" s="15"/>
      <c r="F4" s="15"/>
      <c r="G4" s="15"/>
      <c r="H4" s="15"/>
    </row>
    <row r="5" spans="1:9" s="4" customFormat="1" x14ac:dyDescent="0.3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18</v>
      </c>
    </row>
    <row r="6" spans="1:9" s="10" customFormat="1" x14ac:dyDescent="0.3">
      <c r="A6" s="8"/>
      <c r="B6" s="8"/>
      <c r="C6" s="8"/>
      <c r="D6" s="8"/>
      <c r="E6" s="8"/>
      <c r="F6" s="9"/>
      <c r="G6" s="9"/>
      <c r="H6" s="8"/>
    </row>
    <row r="7" spans="1:9" ht="15.6" customHeight="1" x14ac:dyDescent="0.3">
      <c r="A7" s="1" t="s">
        <v>16</v>
      </c>
      <c r="B7" s="2">
        <v>44545</v>
      </c>
      <c r="C7" s="20">
        <v>44589</v>
      </c>
      <c r="D7" s="20">
        <v>48730</v>
      </c>
      <c r="E7" s="14">
        <v>948565.31</v>
      </c>
      <c r="F7" s="3">
        <v>1.49E-3</v>
      </c>
      <c r="G7" s="1" t="s">
        <v>1</v>
      </c>
      <c r="H7" s="1" t="s">
        <v>21</v>
      </c>
      <c r="I7" s="5"/>
    </row>
    <row r="8" spans="1:9" ht="15.6" customHeight="1" x14ac:dyDescent="0.3">
      <c r="A8" s="1" t="s">
        <v>16</v>
      </c>
      <c r="B8" s="2">
        <v>44545</v>
      </c>
      <c r="C8" s="20">
        <v>44621</v>
      </c>
      <c r="D8" s="20">
        <v>48730</v>
      </c>
      <c r="E8" s="14">
        <v>602622</v>
      </c>
      <c r="F8" s="3">
        <v>1.49E-3</v>
      </c>
      <c r="G8" s="1" t="s">
        <v>1</v>
      </c>
      <c r="H8" s="1" t="s">
        <v>21</v>
      </c>
      <c r="I8" s="5"/>
    </row>
    <row r="9" spans="1:9" ht="15.6" x14ac:dyDescent="0.3">
      <c r="A9" s="1" t="s">
        <v>16</v>
      </c>
      <c r="B9" s="2">
        <v>44630</v>
      </c>
      <c r="C9" s="20">
        <v>44649</v>
      </c>
      <c r="D9" s="20">
        <v>45504</v>
      </c>
      <c r="E9" s="14">
        <v>50000000</v>
      </c>
      <c r="F9" s="17">
        <v>0</v>
      </c>
      <c r="G9" s="7" t="s">
        <v>4</v>
      </c>
      <c r="H9" s="11" t="s">
        <v>19</v>
      </c>
      <c r="I9" s="6"/>
    </row>
    <row r="10" spans="1:9" ht="15.45" customHeight="1" x14ac:dyDescent="0.3">
      <c r="A10" s="1" t="s">
        <v>16</v>
      </c>
      <c r="B10" s="2">
        <v>44634</v>
      </c>
      <c r="C10" s="20">
        <v>44649</v>
      </c>
      <c r="D10" s="20">
        <v>45504</v>
      </c>
      <c r="E10" s="14">
        <v>970000000</v>
      </c>
      <c r="F10" s="17" t="s">
        <v>17</v>
      </c>
      <c r="G10" s="7" t="s">
        <v>3</v>
      </c>
      <c r="H10" s="11" t="s">
        <v>19</v>
      </c>
      <c r="I10" s="6"/>
    </row>
    <row r="11" spans="1:9" ht="15.6" x14ac:dyDescent="0.3">
      <c r="A11" s="1" t="s">
        <v>16</v>
      </c>
      <c r="B11" s="2">
        <v>44630</v>
      </c>
      <c r="C11" s="20">
        <v>44649</v>
      </c>
      <c r="D11" s="20">
        <v>45504</v>
      </c>
      <c r="E11" s="14">
        <v>10000000</v>
      </c>
      <c r="F11" s="17">
        <v>3.0000000000000001E-3</v>
      </c>
      <c r="G11" s="7" t="s">
        <v>6</v>
      </c>
      <c r="H11" s="11" t="s">
        <v>19</v>
      </c>
      <c r="I11" s="6"/>
    </row>
    <row r="12" spans="1:9" ht="15.6" x14ac:dyDescent="0.3">
      <c r="A12" s="1" t="s">
        <v>16</v>
      </c>
      <c r="B12" s="2">
        <v>44630</v>
      </c>
      <c r="C12" s="20">
        <v>44649</v>
      </c>
      <c r="D12" s="20">
        <v>45504</v>
      </c>
      <c r="E12" s="14">
        <v>200000000</v>
      </c>
      <c r="F12" s="17">
        <v>4.2399999999999998E-3</v>
      </c>
      <c r="G12" s="7" t="s">
        <v>2</v>
      </c>
      <c r="H12" s="11" t="s">
        <v>19</v>
      </c>
      <c r="I12" s="6"/>
    </row>
    <row r="13" spans="1:9" ht="15.6" x14ac:dyDescent="0.3">
      <c r="A13" s="1" t="s">
        <v>16</v>
      </c>
      <c r="B13" s="2">
        <v>44630</v>
      </c>
      <c r="C13" s="20">
        <v>44649</v>
      </c>
      <c r="D13" s="20">
        <v>45504</v>
      </c>
      <c r="E13" s="14">
        <v>25000000</v>
      </c>
      <c r="F13" s="17">
        <v>4.8399999999999997E-3</v>
      </c>
      <c r="G13" s="7" t="s">
        <v>8</v>
      </c>
      <c r="H13" s="11" t="s">
        <v>19</v>
      </c>
      <c r="I13" s="6"/>
    </row>
    <row r="14" spans="1:9" ht="15.6" x14ac:dyDescent="0.3">
      <c r="A14" s="1" t="s">
        <v>16</v>
      </c>
      <c r="B14" s="2">
        <v>44630</v>
      </c>
      <c r="C14" s="20">
        <v>44649</v>
      </c>
      <c r="D14" s="20">
        <v>45929</v>
      </c>
      <c r="E14" s="14">
        <v>100000000</v>
      </c>
      <c r="F14" s="17">
        <v>5.6699999999999997E-3</v>
      </c>
      <c r="G14" s="7" t="s">
        <v>7</v>
      </c>
      <c r="H14" s="11" t="s">
        <v>19</v>
      </c>
      <c r="I14" s="6"/>
    </row>
    <row r="15" spans="1:9" ht="15.6" x14ac:dyDescent="0.3">
      <c r="A15" s="1" t="s">
        <v>16</v>
      </c>
      <c r="B15" s="2">
        <v>44630</v>
      </c>
      <c r="C15" s="20">
        <v>44649</v>
      </c>
      <c r="D15" s="20">
        <v>45929</v>
      </c>
      <c r="E15" s="14">
        <v>55000000</v>
      </c>
      <c r="F15" s="17">
        <v>6.6700000000000006E-3</v>
      </c>
      <c r="G15" s="7" t="s">
        <v>5</v>
      </c>
      <c r="H15" s="11" t="s">
        <v>19</v>
      </c>
      <c r="I15" s="6"/>
    </row>
    <row r="16" spans="1:9" ht="15.6" x14ac:dyDescent="0.3">
      <c r="A16" s="1" t="s">
        <v>16</v>
      </c>
      <c r="B16" s="13">
        <v>44643</v>
      </c>
      <c r="C16" s="20">
        <v>44648</v>
      </c>
      <c r="D16" s="20">
        <v>46310</v>
      </c>
      <c r="E16" s="14">
        <v>181200000</v>
      </c>
      <c r="F16" s="17">
        <v>1.67E-3</v>
      </c>
      <c r="G16" s="12" t="s">
        <v>1</v>
      </c>
      <c r="H16" s="4" t="s">
        <v>20</v>
      </c>
      <c r="I16" s="6"/>
    </row>
    <row r="17" spans="1:8" s="10" customFormat="1" x14ac:dyDescent="0.3">
      <c r="A17" s="8" t="s">
        <v>0</v>
      </c>
      <c r="B17" s="8"/>
      <c r="C17" s="8"/>
      <c r="D17" s="8"/>
      <c r="E17" s="9">
        <f>SUM(E7:E16)</f>
        <v>1592751187.3099999</v>
      </c>
      <c r="F17" s="9"/>
      <c r="G17" s="9"/>
      <c r="H17" s="8"/>
    </row>
  </sheetData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05C1-B443-4262-B031-5706F59BC0F1}">
  <dimension ref="A3:I21"/>
  <sheetViews>
    <sheetView topLeftCell="B1" workbookViewId="0">
      <selection activeCell="C8" sqref="C8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61" style="1" customWidth="1"/>
    <col min="9" max="16384" width="21.33203125" style="1"/>
  </cols>
  <sheetData>
    <row r="3" spans="1:9" x14ac:dyDescent="0.3">
      <c r="A3" s="28" t="s">
        <v>32</v>
      </c>
      <c r="B3" s="29"/>
      <c r="C3" s="29"/>
      <c r="D3" s="29"/>
      <c r="E3" s="29"/>
      <c r="F3" s="29"/>
      <c r="G3" s="29"/>
      <c r="H3" s="30"/>
    </row>
    <row r="4" spans="1:9" x14ac:dyDescent="0.3">
      <c r="A4" s="15"/>
      <c r="B4" s="15"/>
      <c r="C4" s="15"/>
      <c r="D4" s="15"/>
      <c r="E4" s="15"/>
      <c r="F4" s="15"/>
      <c r="G4" s="15"/>
      <c r="H4" s="15"/>
    </row>
    <row r="5" spans="1:9" s="4" customFormat="1" x14ac:dyDescent="0.3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18</v>
      </c>
    </row>
    <row r="6" spans="1:9" s="10" customFormat="1" x14ac:dyDescent="0.3">
      <c r="A6" s="8"/>
      <c r="B6" s="8"/>
      <c r="C6" s="8"/>
      <c r="D6" s="8"/>
      <c r="E6" s="8"/>
      <c r="F6" s="9"/>
      <c r="G6" s="9"/>
      <c r="H6" s="8"/>
    </row>
    <row r="7" spans="1:9" ht="15.6" customHeight="1" x14ac:dyDescent="0.3">
      <c r="A7" s="1" t="s">
        <v>16</v>
      </c>
      <c r="B7" s="20">
        <v>44682</v>
      </c>
      <c r="C7" s="20">
        <v>44682</v>
      </c>
      <c r="D7" s="20">
        <v>49095</v>
      </c>
      <c r="E7" s="14">
        <f>2246870284.13+327077456.82</f>
        <v>2573947740.9500003</v>
      </c>
      <c r="F7" s="19">
        <v>4.45E-3</v>
      </c>
      <c r="G7" s="1" t="s">
        <v>1</v>
      </c>
      <c r="H7" s="1" t="s">
        <v>23</v>
      </c>
      <c r="I7" s="5"/>
    </row>
    <row r="8" spans="1:9" ht="15.6" customHeight="1" x14ac:dyDescent="0.3">
      <c r="A8" s="1" t="s">
        <v>16</v>
      </c>
      <c r="B8" s="20">
        <v>44694</v>
      </c>
      <c r="C8" s="20">
        <v>44701</v>
      </c>
      <c r="D8" s="20">
        <v>49095</v>
      </c>
      <c r="E8" s="14">
        <v>22809360</v>
      </c>
      <c r="F8" s="19">
        <v>4.45E-3</v>
      </c>
      <c r="G8" s="1" t="s">
        <v>1</v>
      </c>
      <c r="H8" s="1" t="s">
        <v>24</v>
      </c>
      <c r="I8" s="5"/>
    </row>
    <row r="9" spans="1:9" ht="15.45" customHeight="1" x14ac:dyDescent="0.3">
      <c r="A9" s="1" t="s">
        <v>16</v>
      </c>
      <c r="B9" s="20">
        <v>44694</v>
      </c>
      <c r="C9" s="20">
        <v>44701</v>
      </c>
      <c r="D9" s="20">
        <v>49095</v>
      </c>
      <c r="E9" s="14">
        <v>22809360</v>
      </c>
      <c r="F9" s="17">
        <v>1.269E-2</v>
      </c>
      <c r="G9" s="1" t="s">
        <v>1</v>
      </c>
      <c r="H9" s="1" t="s">
        <v>25</v>
      </c>
      <c r="I9" s="6"/>
    </row>
    <row r="10" spans="1:9" ht="15.6" x14ac:dyDescent="0.3">
      <c r="A10" s="1" t="s">
        <v>16</v>
      </c>
      <c r="B10" s="20">
        <v>44694</v>
      </c>
      <c r="C10" s="20">
        <v>44701</v>
      </c>
      <c r="D10" s="20">
        <v>49095</v>
      </c>
      <c r="E10" s="14">
        <f>485519999.99+13131481.63+1000000+11677818.63</f>
        <v>511329300.25</v>
      </c>
      <c r="F10" s="17">
        <v>1.269E-2</v>
      </c>
      <c r="G10" s="1" t="s">
        <v>1</v>
      </c>
      <c r="H10" s="1" t="s">
        <v>26</v>
      </c>
      <c r="I10" s="6"/>
    </row>
    <row r="11" spans="1:9" ht="15.6" x14ac:dyDescent="0.3">
      <c r="A11" s="1" t="s">
        <v>16</v>
      </c>
      <c r="B11" s="20">
        <v>44694</v>
      </c>
      <c r="C11" s="20">
        <v>44711</v>
      </c>
      <c r="D11" s="20">
        <v>49095</v>
      </c>
      <c r="E11" s="14">
        <v>183780000</v>
      </c>
      <c r="F11" s="17">
        <v>4.45E-3</v>
      </c>
      <c r="G11" s="1" t="s">
        <v>1</v>
      </c>
      <c r="H11" s="1" t="s">
        <v>27</v>
      </c>
      <c r="I11" s="6"/>
    </row>
    <row r="12" spans="1:9" ht="15.6" x14ac:dyDescent="0.3">
      <c r="A12" s="1" t="s">
        <v>16</v>
      </c>
      <c r="B12" s="20">
        <v>44694</v>
      </c>
      <c r="C12" s="20">
        <v>44711</v>
      </c>
      <c r="D12" s="20">
        <v>49095</v>
      </c>
      <c r="E12" s="14">
        <v>147080383.40000001</v>
      </c>
      <c r="F12" s="17">
        <v>1.269E-2</v>
      </c>
      <c r="G12" s="1" t="s">
        <v>1</v>
      </c>
      <c r="H12" s="1" t="s">
        <v>28</v>
      </c>
      <c r="I12" s="6"/>
    </row>
    <row r="13" spans="1:9" ht="15.6" x14ac:dyDescent="0.3">
      <c r="A13" s="1" t="s">
        <v>16</v>
      </c>
      <c r="B13" s="20">
        <v>44694</v>
      </c>
      <c r="C13" s="20">
        <v>44719</v>
      </c>
      <c r="D13" s="20">
        <v>49095</v>
      </c>
      <c r="E13" s="14">
        <v>524884.09</v>
      </c>
      <c r="F13" s="17">
        <v>4.45E-3</v>
      </c>
      <c r="G13" s="1" t="s">
        <v>1</v>
      </c>
      <c r="H13" s="1" t="s">
        <v>23</v>
      </c>
      <c r="I13" s="6"/>
    </row>
    <row r="14" spans="1:9" ht="15.6" x14ac:dyDescent="0.3">
      <c r="A14" s="1" t="s">
        <v>16</v>
      </c>
      <c r="B14" s="20">
        <v>44694</v>
      </c>
      <c r="C14" s="20">
        <v>44719</v>
      </c>
      <c r="D14" s="20">
        <v>49095</v>
      </c>
      <c r="E14" s="14">
        <v>265922870.94999999</v>
      </c>
      <c r="F14" s="17">
        <v>1.269E-2</v>
      </c>
      <c r="G14" s="1" t="s">
        <v>1</v>
      </c>
      <c r="H14" s="1" t="s">
        <v>26</v>
      </c>
      <c r="I14" s="6"/>
    </row>
    <row r="15" spans="1:9" ht="15.6" x14ac:dyDescent="0.3">
      <c r="A15" s="1" t="s">
        <v>16</v>
      </c>
      <c r="B15" s="20">
        <v>44694</v>
      </c>
      <c r="C15" s="20">
        <v>44741</v>
      </c>
      <c r="D15" s="20">
        <v>49095</v>
      </c>
      <c r="E15" s="14">
        <v>35362598.590000004</v>
      </c>
      <c r="F15" s="17">
        <v>1.269E-2</v>
      </c>
      <c r="G15" s="1" t="s">
        <v>1</v>
      </c>
      <c r="H15" s="1" t="s">
        <v>28</v>
      </c>
      <c r="I15" s="6"/>
    </row>
    <row r="16" spans="1:9" s="10" customFormat="1" x14ac:dyDescent="0.3">
      <c r="A16" s="8" t="s">
        <v>0</v>
      </c>
      <c r="B16" s="8"/>
      <c r="C16" s="8"/>
      <c r="D16" s="8"/>
      <c r="E16" s="9">
        <f>SUM(E7:E15)</f>
        <v>3763566498.2300005</v>
      </c>
      <c r="F16" s="9"/>
      <c r="G16" s="9"/>
      <c r="H16" s="8"/>
    </row>
    <row r="17" spans="2:9" ht="15.6" x14ac:dyDescent="0.3">
      <c r="B17" s="13"/>
      <c r="C17" s="13"/>
      <c r="D17" s="2"/>
      <c r="E17" s="14"/>
      <c r="F17" s="17"/>
      <c r="H17" s="4"/>
      <c r="I17" s="6"/>
    </row>
    <row r="19" spans="2:9" x14ac:dyDescent="0.3">
      <c r="E19" s="14"/>
    </row>
    <row r="21" spans="2:9" x14ac:dyDescent="0.3">
      <c r="E21" s="14"/>
    </row>
  </sheetData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A688-F059-4618-AD68-395505ADFE7A}">
  <dimension ref="A3:I23"/>
  <sheetViews>
    <sheetView topLeftCell="B1" workbookViewId="0">
      <selection activeCell="C13" sqref="C13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57.33203125" style="1" customWidth="1"/>
    <col min="9" max="16384" width="21.33203125" style="1"/>
  </cols>
  <sheetData>
    <row r="3" spans="1:9" x14ac:dyDescent="0.3">
      <c r="A3" s="28" t="s">
        <v>33</v>
      </c>
      <c r="B3" s="29"/>
      <c r="C3" s="29"/>
      <c r="D3" s="29"/>
      <c r="E3" s="29"/>
      <c r="F3" s="29"/>
      <c r="G3" s="29"/>
      <c r="H3" s="30"/>
    </row>
    <row r="4" spans="1:9" x14ac:dyDescent="0.3">
      <c r="A4" s="16"/>
      <c r="B4" s="16"/>
      <c r="C4" s="16"/>
      <c r="D4" s="16"/>
      <c r="E4" s="16"/>
      <c r="F4" s="16"/>
      <c r="G4" s="16"/>
      <c r="H4" s="16"/>
    </row>
    <row r="5" spans="1:9" s="4" customFormat="1" x14ac:dyDescent="0.3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18</v>
      </c>
    </row>
    <row r="6" spans="1:9" s="10" customFormat="1" x14ac:dyDescent="0.3">
      <c r="A6" s="8"/>
      <c r="B6" s="8"/>
      <c r="C6" s="8"/>
      <c r="D6" s="8"/>
      <c r="E6" s="8"/>
      <c r="F6" s="9"/>
      <c r="G6" s="9"/>
      <c r="H6" s="8"/>
    </row>
    <row r="7" spans="1:9" ht="15.6" customHeight="1" x14ac:dyDescent="0.3">
      <c r="A7" s="1" t="s">
        <v>16</v>
      </c>
      <c r="B7" s="21">
        <v>44740</v>
      </c>
      <c r="C7" s="20">
        <v>44743</v>
      </c>
      <c r="D7" s="20">
        <v>49095</v>
      </c>
      <c r="E7" s="14">
        <v>33949394.939999998</v>
      </c>
      <c r="F7" s="19">
        <v>2.068E-2</v>
      </c>
      <c r="G7" s="1" t="s">
        <v>1</v>
      </c>
      <c r="H7" s="1" t="s">
        <v>29</v>
      </c>
      <c r="I7" s="5"/>
    </row>
    <row r="8" spans="1:9" ht="15.6" customHeight="1" x14ac:dyDescent="0.3">
      <c r="A8" s="1" t="s">
        <v>16</v>
      </c>
      <c r="B8" s="21">
        <v>44740</v>
      </c>
      <c r="C8" s="20">
        <v>44760</v>
      </c>
      <c r="D8" s="20">
        <v>49095</v>
      </c>
      <c r="E8" s="14">
        <v>22809360</v>
      </c>
      <c r="F8" s="19">
        <v>2.068E-2</v>
      </c>
      <c r="G8" s="1" t="s">
        <v>1</v>
      </c>
      <c r="H8" s="1" t="s">
        <v>30</v>
      </c>
      <c r="I8" s="5"/>
    </row>
    <row r="9" spans="1:9" ht="15.45" customHeight="1" x14ac:dyDescent="0.3">
      <c r="A9" s="1" t="s">
        <v>16</v>
      </c>
      <c r="B9" s="21">
        <v>44740</v>
      </c>
      <c r="C9" s="20">
        <v>44770</v>
      </c>
      <c r="D9" s="20">
        <v>49095</v>
      </c>
      <c r="E9" s="14">
        <v>49.13</v>
      </c>
      <c r="F9" s="17">
        <v>1.269E-2</v>
      </c>
      <c r="G9" s="1" t="s">
        <v>1</v>
      </c>
      <c r="H9" s="1" t="s">
        <v>28</v>
      </c>
      <c r="I9" s="6"/>
    </row>
    <row r="10" spans="1:9" ht="15.6" x14ac:dyDescent="0.3">
      <c r="A10" s="1" t="s">
        <v>16</v>
      </c>
      <c r="B10" s="21">
        <v>44740</v>
      </c>
      <c r="C10" s="20">
        <v>44770</v>
      </c>
      <c r="D10" s="20">
        <v>49095</v>
      </c>
      <c r="E10" s="14">
        <v>182909999.96000001</v>
      </c>
      <c r="F10" s="17">
        <v>2.068E-2</v>
      </c>
      <c r="G10" s="1" t="s">
        <v>1</v>
      </c>
      <c r="H10" s="1" t="s">
        <v>31</v>
      </c>
      <c r="I10" s="6"/>
    </row>
    <row r="11" spans="1:9" ht="15.6" x14ac:dyDescent="0.3">
      <c r="A11" s="1" t="s">
        <v>16</v>
      </c>
      <c r="B11" s="21">
        <v>44740</v>
      </c>
      <c r="C11" s="20">
        <v>44771</v>
      </c>
      <c r="D11" s="20">
        <v>49095</v>
      </c>
      <c r="E11" s="14">
        <v>365228758.88</v>
      </c>
      <c r="F11" s="17">
        <v>2.068E-2</v>
      </c>
      <c r="G11" s="1" t="s">
        <v>1</v>
      </c>
      <c r="H11" s="1" t="s">
        <v>29</v>
      </c>
      <c r="I11" s="6"/>
    </row>
    <row r="12" spans="1:9" ht="15.6" x14ac:dyDescent="0.3">
      <c r="A12" s="1" t="s">
        <v>16</v>
      </c>
      <c r="B12" s="21">
        <v>44740</v>
      </c>
      <c r="C12" s="20">
        <v>44774</v>
      </c>
      <c r="D12" s="20">
        <v>49095</v>
      </c>
      <c r="E12" s="14">
        <v>517594896.16999996</v>
      </c>
      <c r="F12" s="17">
        <v>2.068E-2</v>
      </c>
      <c r="G12" s="1" t="s">
        <v>1</v>
      </c>
      <c r="H12" s="1" t="s">
        <v>29</v>
      </c>
      <c r="I12" s="6"/>
    </row>
    <row r="13" spans="1:9" ht="15.6" x14ac:dyDescent="0.3">
      <c r="A13" s="1" t="s">
        <v>16</v>
      </c>
      <c r="B13" s="21">
        <v>44740</v>
      </c>
      <c r="C13" s="20">
        <v>44805</v>
      </c>
      <c r="D13" s="20">
        <v>49095</v>
      </c>
      <c r="E13" s="14">
        <v>1724767958.9100001</v>
      </c>
      <c r="F13" s="17">
        <v>2.068E-2</v>
      </c>
      <c r="G13" s="1" t="s">
        <v>1</v>
      </c>
      <c r="H13" s="1" t="s">
        <v>29</v>
      </c>
      <c r="I13" s="6"/>
    </row>
    <row r="14" spans="1:9" s="10" customFormat="1" x14ac:dyDescent="0.3">
      <c r="A14" s="8" t="s">
        <v>0</v>
      </c>
      <c r="B14" s="8"/>
      <c r="C14" s="8"/>
      <c r="D14" s="8"/>
      <c r="E14" s="9">
        <f>SUM(E7:E13)</f>
        <v>2847260417.9899998</v>
      </c>
      <c r="F14" s="9"/>
      <c r="G14" s="9"/>
      <c r="H14" s="8"/>
    </row>
    <row r="15" spans="1:9" ht="15.6" x14ac:dyDescent="0.3">
      <c r="B15" s="13"/>
      <c r="C15" s="13"/>
      <c r="D15" s="2"/>
      <c r="E15" s="14"/>
      <c r="F15" s="17"/>
      <c r="H15" s="4"/>
      <c r="I15" s="6"/>
    </row>
    <row r="16" spans="1:9" x14ac:dyDescent="0.3">
      <c r="E16" s="14"/>
    </row>
    <row r="17" spans="5:5" x14ac:dyDescent="0.3">
      <c r="E17" s="14"/>
    </row>
    <row r="20" spans="5:5" x14ac:dyDescent="0.3">
      <c r="E20" s="14"/>
    </row>
    <row r="23" spans="5:5" x14ac:dyDescent="0.3">
      <c r="E23" s="14"/>
    </row>
  </sheetData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3779-5F63-43D7-AB51-B948FF500435}">
  <dimension ref="A3:J36"/>
  <sheetViews>
    <sheetView tabSelected="1" workbookViewId="0">
      <selection activeCell="D24" sqref="D24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57.33203125" style="1" customWidth="1"/>
    <col min="9" max="16384" width="21.33203125" style="1"/>
  </cols>
  <sheetData>
    <row r="3" spans="1:9" x14ac:dyDescent="0.3">
      <c r="A3" s="28" t="s">
        <v>34</v>
      </c>
      <c r="B3" s="29"/>
      <c r="C3" s="29"/>
      <c r="D3" s="29"/>
      <c r="E3" s="29"/>
      <c r="F3" s="29"/>
      <c r="G3" s="29"/>
      <c r="H3" s="30"/>
    </row>
    <row r="4" spans="1:9" x14ac:dyDescent="0.3">
      <c r="A4" s="16"/>
      <c r="B4" s="16"/>
      <c r="C4" s="16"/>
      <c r="D4" s="16"/>
      <c r="E4" s="16"/>
      <c r="F4" s="16"/>
      <c r="G4" s="16"/>
      <c r="H4" s="16"/>
    </row>
    <row r="5" spans="1:9" s="4" customFormat="1" x14ac:dyDescent="0.3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18</v>
      </c>
    </row>
    <row r="6" spans="1:9" s="10" customFormat="1" x14ac:dyDescent="0.3">
      <c r="A6" s="8"/>
      <c r="B6" s="8"/>
      <c r="C6" s="8"/>
      <c r="D6" s="8"/>
      <c r="E6" s="8"/>
      <c r="F6" s="9"/>
      <c r="G6" s="9"/>
      <c r="H6" s="8"/>
    </row>
    <row r="7" spans="1:9" ht="15.6" customHeight="1" x14ac:dyDescent="0.3">
      <c r="A7" s="1" t="s">
        <v>16</v>
      </c>
      <c r="B7" s="21">
        <v>44844</v>
      </c>
      <c r="C7" s="20">
        <v>44848</v>
      </c>
      <c r="D7" s="20">
        <v>49095</v>
      </c>
      <c r="E7" s="14">
        <v>465297.13</v>
      </c>
      <c r="F7" s="19">
        <v>1.269E-2</v>
      </c>
      <c r="G7" s="1" t="s">
        <v>1</v>
      </c>
      <c r="H7" s="1" t="s">
        <v>26</v>
      </c>
      <c r="I7" s="5"/>
    </row>
    <row r="8" spans="1:9" ht="15.6" customHeight="1" x14ac:dyDescent="0.3">
      <c r="A8" s="1" t="s">
        <v>16</v>
      </c>
      <c r="B8" s="21">
        <v>44844</v>
      </c>
      <c r="C8" s="20">
        <v>44848</v>
      </c>
      <c r="D8" s="20">
        <v>49095</v>
      </c>
      <c r="E8" s="14">
        <v>205403333.33000001</v>
      </c>
      <c r="F8" s="17">
        <v>2.836E-2</v>
      </c>
      <c r="G8" s="1" t="s">
        <v>1</v>
      </c>
      <c r="H8" s="1" t="s">
        <v>38</v>
      </c>
      <c r="I8" s="5"/>
    </row>
    <row r="9" spans="1:9" ht="15.6" customHeight="1" x14ac:dyDescent="0.3">
      <c r="A9" s="1" t="s">
        <v>16</v>
      </c>
      <c r="B9" s="21">
        <v>44844</v>
      </c>
      <c r="C9" s="20">
        <v>44848</v>
      </c>
      <c r="D9" s="20">
        <v>49095</v>
      </c>
      <c r="E9" s="14">
        <v>22809360</v>
      </c>
      <c r="F9" s="17">
        <v>2.836E-2</v>
      </c>
      <c r="G9" s="1" t="s">
        <v>1</v>
      </c>
      <c r="H9" s="1" t="s">
        <v>37</v>
      </c>
      <c r="I9" s="6"/>
    </row>
    <row r="10" spans="1:9" ht="15.45" customHeight="1" x14ac:dyDescent="0.3">
      <c r="A10" s="1" t="s">
        <v>16</v>
      </c>
      <c r="B10" s="21">
        <v>44844</v>
      </c>
      <c r="C10" s="20">
        <v>44852</v>
      </c>
      <c r="D10" s="20">
        <v>49095</v>
      </c>
      <c r="E10" s="14">
        <v>10983333.33</v>
      </c>
      <c r="F10" s="17">
        <v>2.836E-2</v>
      </c>
      <c r="G10" s="1" t="s">
        <v>1</v>
      </c>
      <c r="H10" s="1" t="s">
        <v>38</v>
      </c>
      <c r="I10" s="6"/>
    </row>
    <row r="11" spans="1:9" ht="15.6" x14ac:dyDescent="0.3">
      <c r="A11" s="1" t="s">
        <v>16</v>
      </c>
      <c r="B11" s="20">
        <v>44648</v>
      </c>
      <c r="C11" s="20">
        <v>44853</v>
      </c>
      <c r="D11" s="20">
        <v>46310</v>
      </c>
      <c r="E11" s="14">
        <v>13878472.93</v>
      </c>
      <c r="F11" s="17">
        <v>2.257E-2</v>
      </c>
      <c r="G11" s="1" t="s">
        <v>1</v>
      </c>
      <c r="H11" s="4" t="s">
        <v>35</v>
      </c>
      <c r="I11" s="6"/>
    </row>
    <row r="12" spans="1:9" ht="15.6" x14ac:dyDescent="0.3">
      <c r="A12" s="1" t="s">
        <v>16</v>
      </c>
      <c r="B12" s="21">
        <v>44844</v>
      </c>
      <c r="C12" s="20">
        <v>44859</v>
      </c>
      <c r="D12" s="20">
        <v>49095</v>
      </c>
      <c r="E12" s="14">
        <v>135712500</v>
      </c>
      <c r="F12" s="17">
        <v>2.836E-2</v>
      </c>
      <c r="G12" s="1" t="s">
        <v>1</v>
      </c>
      <c r="H12" s="1" t="s">
        <v>38</v>
      </c>
      <c r="I12" s="6"/>
    </row>
    <row r="13" spans="1:9" ht="15.6" x14ac:dyDescent="0.3">
      <c r="A13" s="1" t="s">
        <v>16</v>
      </c>
      <c r="B13" s="21">
        <v>44844</v>
      </c>
      <c r="C13" s="20">
        <v>44860</v>
      </c>
      <c r="D13" s="20">
        <v>49095</v>
      </c>
      <c r="E13" s="14">
        <v>95261769.519999996</v>
      </c>
      <c r="F13" s="17">
        <v>2.836E-2</v>
      </c>
      <c r="G13" s="1" t="s">
        <v>1</v>
      </c>
      <c r="H13" s="1" t="s">
        <v>38</v>
      </c>
      <c r="I13" s="6"/>
    </row>
    <row r="14" spans="1:9" ht="15.6" x14ac:dyDescent="0.3">
      <c r="A14" s="1" t="s">
        <v>16</v>
      </c>
      <c r="B14" s="21">
        <v>44844</v>
      </c>
      <c r="C14" s="20">
        <v>44862</v>
      </c>
      <c r="D14" s="20">
        <v>49095</v>
      </c>
      <c r="E14" s="14">
        <v>182719993.16999999</v>
      </c>
      <c r="F14" s="17">
        <v>2.836E-2</v>
      </c>
      <c r="G14" s="1" t="s">
        <v>1</v>
      </c>
      <c r="H14" s="1" t="s">
        <v>39</v>
      </c>
      <c r="I14" s="6"/>
    </row>
    <row r="15" spans="1:9" ht="15.6" x14ac:dyDescent="0.3">
      <c r="A15" s="1" t="s">
        <v>16</v>
      </c>
      <c r="B15" s="21">
        <v>44844</v>
      </c>
      <c r="C15" s="20">
        <v>44872</v>
      </c>
      <c r="D15" s="20">
        <v>49095</v>
      </c>
      <c r="E15" s="14">
        <v>526660.71</v>
      </c>
      <c r="F15" s="19">
        <v>2.068E-2</v>
      </c>
      <c r="G15" s="1" t="s">
        <v>1</v>
      </c>
      <c r="H15" s="1" t="s">
        <v>29</v>
      </c>
      <c r="I15" s="5"/>
    </row>
    <row r="16" spans="1:9" ht="15.6" x14ac:dyDescent="0.3">
      <c r="A16" s="1" t="s">
        <v>16</v>
      </c>
      <c r="B16" s="21">
        <v>44844</v>
      </c>
      <c r="C16" s="20">
        <v>44872</v>
      </c>
      <c r="D16" s="20">
        <v>49095</v>
      </c>
      <c r="E16" s="14">
        <v>3666666.67</v>
      </c>
      <c r="F16" s="17">
        <v>2.836E-2</v>
      </c>
      <c r="G16" s="1" t="s">
        <v>1</v>
      </c>
      <c r="H16" s="1" t="s">
        <v>38</v>
      </c>
      <c r="I16" s="6"/>
    </row>
    <row r="17" spans="1:10" ht="15.6" x14ac:dyDescent="0.3">
      <c r="A17" s="1" t="s">
        <v>16</v>
      </c>
      <c r="B17" s="21">
        <v>44844</v>
      </c>
      <c r="C17" s="20">
        <v>44880</v>
      </c>
      <c r="D17" s="20">
        <v>49095</v>
      </c>
      <c r="E17" s="14">
        <v>43200000</v>
      </c>
      <c r="F17" s="17">
        <v>2.836E-2</v>
      </c>
      <c r="G17" s="1" t="s">
        <v>1</v>
      </c>
      <c r="H17" s="1" t="s">
        <v>38</v>
      </c>
      <c r="I17" s="6"/>
      <c r="J17" s="1">
        <v>205403333.33000001</v>
      </c>
    </row>
    <row r="18" spans="1:10" ht="15.6" x14ac:dyDescent="0.3">
      <c r="A18" s="1" t="s">
        <v>16</v>
      </c>
      <c r="B18" s="21">
        <v>44844</v>
      </c>
      <c r="C18" s="20">
        <v>44890</v>
      </c>
      <c r="D18" s="20">
        <v>49095</v>
      </c>
      <c r="E18" s="14">
        <v>2102775.77</v>
      </c>
      <c r="F18" s="17">
        <v>2.836E-2</v>
      </c>
      <c r="G18" s="1" t="s">
        <v>1</v>
      </c>
      <c r="H18" s="1" t="s">
        <v>38</v>
      </c>
      <c r="I18" s="6"/>
      <c r="J18" s="1">
        <v>22809360</v>
      </c>
    </row>
    <row r="19" spans="1:10" ht="15.6" x14ac:dyDescent="0.3">
      <c r="A19" s="1" t="s">
        <v>16</v>
      </c>
      <c r="B19" s="21">
        <v>44844</v>
      </c>
      <c r="C19" s="20">
        <v>44895</v>
      </c>
      <c r="D19" s="20">
        <v>49095</v>
      </c>
      <c r="E19" s="14">
        <v>4406762.07</v>
      </c>
      <c r="F19" s="17">
        <v>2.836E-2</v>
      </c>
      <c r="G19" s="1" t="s">
        <v>1</v>
      </c>
      <c r="H19" s="1" t="s">
        <v>38</v>
      </c>
      <c r="I19" s="6"/>
    </row>
    <row r="20" spans="1:10" ht="15.6" x14ac:dyDescent="0.3">
      <c r="A20" s="1" t="s">
        <v>16</v>
      </c>
      <c r="B20" s="21">
        <v>44844</v>
      </c>
      <c r="C20" s="20">
        <v>44896</v>
      </c>
      <c r="D20" s="20">
        <v>49095</v>
      </c>
      <c r="E20" s="14">
        <v>5086944.4400000004</v>
      </c>
      <c r="F20" s="17">
        <v>2.836E-2</v>
      </c>
      <c r="G20" s="1" t="s">
        <v>1</v>
      </c>
      <c r="H20" s="1" t="s">
        <v>38</v>
      </c>
      <c r="I20" s="6"/>
    </row>
    <row r="21" spans="1:10" ht="15.6" x14ac:dyDescent="0.3">
      <c r="A21" s="1" t="s">
        <v>16</v>
      </c>
      <c r="B21" s="21">
        <v>44844</v>
      </c>
      <c r="C21" s="20">
        <v>44904</v>
      </c>
      <c r="D21" s="20">
        <v>49095</v>
      </c>
      <c r="E21" s="14">
        <v>129363042</v>
      </c>
      <c r="F21" s="17">
        <v>2.836E-2</v>
      </c>
      <c r="G21" s="1" t="s">
        <v>1</v>
      </c>
      <c r="H21" s="1" t="s">
        <v>38</v>
      </c>
      <c r="I21" s="6"/>
    </row>
    <row r="22" spans="1:10" s="4" customFormat="1" ht="43.2" x14ac:dyDescent="0.3">
      <c r="A22" s="4" t="s">
        <v>16</v>
      </c>
      <c r="B22" s="22">
        <v>44893</v>
      </c>
      <c r="C22" s="23">
        <v>44910</v>
      </c>
      <c r="D22" s="23">
        <v>54041</v>
      </c>
      <c r="E22" s="24">
        <v>50000000</v>
      </c>
      <c r="F22" s="25">
        <v>2.9559999999999999E-2</v>
      </c>
      <c r="G22" s="4" t="s">
        <v>36</v>
      </c>
      <c r="H22" s="26" t="s">
        <v>40</v>
      </c>
      <c r="I22" s="27"/>
    </row>
    <row r="23" spans="1:10" ht="15.6" x14ac:dyDescent="0.3">
      <c r="A23" s="1" t="s">
        <v>16</v>
      </c>
      <c r="B23" s="21">
        <v>44844</v>
      </c>
      <c r="C23" s="20">
        <v>44918</v>
      </c>
      <c r="D23" s="20">
        <v>49095</v>
      </c>
      <c r="E23" s="14">
        <v>75390176.030000001</v>
      </c>
      <c r="F23" s="17">
        <v>2.836E-2</v>
      </c>
      <c r="G23" s="1" t="s">
        <v>1</v>
      </c>
      <c r="H23" s="1" t="s">
        <v>38</v>
      </c>
      <c r="I23" s="6"/>
    </row>
    <row r="24" spans="1:10" ht="15.6" x14ac:dyDescent="0.3">
      <c r="A24" s="1" t="s">
        <v>16</v>
      </c>
      <c r="B24" s="21">
        <v>44844</v>
      </c>
      <c r="C24" s="20">
        <v>44924</v>
      </c>
      <c r="D24" s="20">
        <v>49095</v>
      </c>
      <c r="E24" s="14">
        <v>140976972.38</v>
      </c>
      <c r="F24" s="17">
        <v>2.836E-2</v>
      </c>
      <c r="G24" s="1" t="s">
        <v>1</v>
      </c>
      <c r="H24" s="1" t="s">
        <v>39</v>
      </c>
      <c r="I24" s="6"/>
    </row>
    <row r="25" spans="1:10" ht="15.6" x14ac:dyDescent="0.3">
      <c r="A25" s="1" t="s">
        <v>16</v>
      </c>
      <c r="B25" s="21">
        <v>44844</v>
      </c>
      <c r="C25" s="20">
        <v>44925</v>
      </c>
      <c r="D25" s="20">
        <v>49095</v>
      </c>
      <c r="E25" s="14">
        <v>93670071.060000002</v>
      </c>
      <c r="F25" s="17">
        <v>2.836E-2</v>
      </c>
      <c r="G25" s="1" t="s">
        <v>1</v>
      </c>
      <c r="H25" s="1" t="s">
        <v>38</v>
      </c>
      <c r="I25" s="6"/>
    </row>
    <row r="26" spans="1:10" ht="15.6" x14ac:dyDescent="0.3">
      <c r="B26" s="21"/>
      <c r="C26" s="20"/>
      <c r="D26" s="20"/>
      <c r="E26" s="14"/>
      <c r="F26" s="17"/>
      <c r="I26" s="6"/>
    </row>
    <row r="27" spans="1:10" s="10" customFormat="1" x14ac:dyDescent="0.3">
      <c r="A27" s="8" t="s">
        <v>0</v>
      </c>
      <c r="B27" s="8"/>
      <c r="C27" s="8"/>
      <c r="D27" s="8"/>
      <c r="E27" s="9">
        <f>SUM(E7:E25)</f>
        <v>1215624130.54</v>
      </c>
      <c r="F27" s="9"/>
      <c r="G27" s="9"/>
      <c r="H27" s="8"/>
    </row>
    <row r="28" spans="1:10" ht="15.6" x14ac:dyDescent="0.3">
      <c r="B28" s="13"/>
      <c r="C28" s="13"/>
      <c r="D28" s="2"/>
      <c r="E28" s="14"/>
      <c r="F28" s="17"/>
      <c r="H28" s="4"/>
      <c r="I28" s="6"/>
    </row>
    <row r="29" spans="1:10" x14ac:dyDescent="0.3">
      <c r="E29" s="14"/>
    </row>
    <row r="30" spans="1:10" x14ac:dyDescent="0.3">
      <c r="E30" s="14"/>
      <c r="H30"/>
    </row>
    <row r="33" spans="5:5" x14ac:dyDescent="0.3">
      <c r="E33" s="14"/>
    </row>
    <row r="36" spans="5:5" x14ac:dyDescent="0.3">
      <c r="E36" s="14"/>
    </row>
  </sheetData>
  <sortState xmlns:xlrd2="http://schemas.microsoft.com/office/spreadsheetml/2017/richdata2" ref="A7:J25">
    <sortCondition ref="C7:C25"/>
  </sortState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 Trimestre</vt:lpstr>
      <vt:lpstr>2 Trimestre </vt:lpstr>
      <vt:lpstr>3 Trimestre</vt:lpstr>
      <vt:lpstr>4 Trimestre </vt:lpstr>
      <vt:lpstr>'1 Trimestre'!Área_de_impresión</vt:lpstr>
      <vt:lpstr>'2 Trimestre '!Área_de_impresión</vt:lpstr>
      <vt:lpstr>'3 Trimestre'!Área_de_impresión</vt:lpstr>
      <vt:lpstr>'4 Trimestre '!Área_de_impresión</vt:lpstr>
      <vt:lpstr>'1 Trimestre'!Títulos_a_imprimir</vt:lpstr>
      <vt:lpstr>'2 Trimestre '!Títulos_a_imprimir</vt:lpstr>
      <vt:lpstr>'3 Trimestre'!Títulos_a_imprimir</vt:lpstr>
      <vt:lpstr>'4 Trimestre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ORDOÑEZ ANDRINO, ANTONIA</cp:lastModifiedBy>
  <cp:lastPrinted>2022-04-08T08:17:03Z</cp:lastPrinted>
  <dcterms:created xsi:type="dcterms:W3CDTF">2021-04-28T10:59:55Z</dcterms:created>
  <dcterms:modified xsi:type="dcterms:W3CDTF">2023-01-10T13:31:42Z</dcterms:modified>
</cp:coreProperties>
</file>