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SAdmin\COMUNES 2018\GVA Oberta 2018\Modificaciones  por Trimestres\"/>
    </mc:Choice>
  </mc:AlternateContent>
  <bookViews>
    <workbookView xWindow="120" yWindow="30" windowWidth="20115" windowHeight="8760" activeTab="1"/>
  </bookViews>
  <sheets>
    <sheet name="solo tercer trimestre" sheetId="2" r:id="rId1"/>
    <sheet name="los 3 trimestres" sheetId="1" r:id="rId2"/>
  </sheets>
  <calcPr calcId="162913"/>
</workbook>
</file>

<file path=xl/calcChain.xml><?xml version="1.0" encoding="utf-8"?>
<calcChain xmlns="http://schemas.openxmlformats.org/spreadsheetml/2006/main">
  <c r="K69" i="2" l="1"/>
  <c r="J69" i="2"/>
  <c r="I69" i="2"/>
  <c r="H69" i="2"/>
  <c r="G69" i="2"/>
  <c r="F69" i="2"/>
  <c r="E69" i="2"/>
  <c r="D69" i="2"/>
  <c r="C69" i="2"/>
  <c r="K68" i="2"/>
  <c r="J68" i="2"/>
  <c r="I68" i="2"/>
  <c r="H68" i="2"/>
  <c r="G68" i="2"/>
  <c r="F68" i="2"/>
  <c r="E68" i="2"/>
  <c r="D68" i="2"/>
  <c r="C68" i="2"/>
  <c r="K67" i="2"/>
  <c r="J67" i="2"/>
  <c r="I67" i="2"/>
  <c r="H67" i="2"/>
  <c r="G67" i="2"/>
  <c r="F67" i="2"/>
  <c r="E67" i="2"/>
  <c r="D67" i="2"/>
  <c r="C67" i="2"/>
  <c r="L67" i="2" s="1"/>
  <c r="K66" i="2"/>
  <c r="J66" i="2"/>
  <c r="I66" i="2"/>
  <c r="H66" i="2"/>
  <c r="G66" i="2"/>
  <c r="F66" i="2"/>
  <c r="E66" i="2"/>
  <c r="D66" i="2"/>
  <c r="L66" i="2" s="1"/>
  <c r="C66" i="2"/>
  <c r="K65" i="2"/>
  <c r="J65" i="2"/>
  <c r="I65" i="2"/>
  <c r="H65" i="2"/>
  <c r="G65" i="2"/>
  <c r="F65" i="2"/>
  <c r="E65" i="2"/>
  <c r="D65" i="2"/>
  <c r="C65" i="2"/>
  <c r="K64" i="2"/>
  <c r="J64" i="2"/>
  <c r="I64" i="2"/>
  <c r="H64" i="2"/>
  <c r="G64" i="2"/>
  <c r="F64" i="2"/>
  <c r="E64" i="2"/>
  <c r="D64" i="2"/>
  <c r="C64" i="2"/>
  <c r="K63" i="2"/>
  <c r="J63" i="2"/>
  <c r="I63" i="2"/>
  <c r="H63" i="2"/>
  <c r="G63" i="2"/>
  <c r="F63" i="2"/>
  <c r="E63" i="2"/>
  <c r="D63" i="2"/>
  <c r="C63" i="2"/>
  <c r="L63" i="2" s="1"/>
  <c r="K62" i="2"/>
  <c r="J62" i="2"/>
  <c r="I62" i="2"/>
  <c r="H62" i="2"/>
  <c r="G62" i="2"/>
  <c r="F62" i="2"/>
  <c r="E62" i="2"/>
  <c r="D62" i="2"/>
  <c r="L62" i="2" s="1"/>
  <c r="C62" i="2"/>
  <c r="K61" i="2"/>
  <c r="J61" i="2"/>
  <c r="I61" i="2"/>
  <c r="H61" i="2"/>
  <c r="G61" i="2"/>
  <c r="F61" i="2"/>
  <c r="E61" i="2"/>
  <c r="D61" i="2"/>
  <c r="C61" i="2"/>
  <c r="K60" i="2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L58" i="2" s="1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L54" i="2" s="1"/>
  <c r="C54" i="2"/>
  <c r="K53" i="2"/>
  <c r="J53" i="2"/>
  <c r="I53" i="2"/>
  <c r="H53" i="2"/>
  <c r="G53" i="2"/>
  <c r="F53" i="2"/>
  <c r="E53" i="2"/>
  <c r="D53" i="2"/>
  <c r="C53" i="2"/>
  <c r="K52" i="2"/>
  <c r="J52" i="2"/>
  <c r="J70" i="2" s="1"/>
  <c r="I52" i="2"/>
  <c r="H52" i="2"/>
  <c r="G52" i="2"/>
  <c r="F52" i="2"/>
  <c r="F70" i="2" s="1"/>
  <c r="E52" i="2"/>
  <c r="D52" i="2"/>
  <c r="C52" i="2"/>
  <c r="K48" i="2"/>
  <c r="J48" i="2"/>
  <c r="I48" i="2"/>
  <c r="H48" i="2"/>
  <c r="G48" i="2"/>
  <c r="F48" i="2"/>
  <c r="E48" i="2"/>
  <c r="D48" i="2"/>
  <c r="C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O32" i="2" s="1"/>
  <c r="L31" i="2"/>
  <c r="O31" i="2" s="1"/>
  <c r="L30" i="2"/>
  <c r="O30" i="2" s="1"/>
  <c r="K26" i="2"/>
  <c r="J26" i="2"/>
  <c r="I26" i="2"/>
  <c r="H26" i="2"/>
  <c r="G26" i="2"/>
  <c r="F26" i="2"/>
  <c r="E26" i="2"/>
  <c r="D26" i="2"/>
  <c r="C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O10" i="2" s="1"/>
  <c r="L9" i="2"/>
  <c r="O9" i="2" s="1"/>
  <c r="L8" i="2"/>
  <c r="O8" i="2" s="1"/>
  <c r="K113" i="1"/>
  <c r="J113" i="1"/>
  <c r="I113" i="1"/>
  <c r="H113" i="1"/>
  <c r="G113" i="1"/>
  <c r="F113" i="1"/>
  <c r="E113" i="1"/>
  <c r="D113" i="1"/>
  <c r="K112" i="1"/>
  <c r="J112" i="1"/>
  <c r="I112" i="1"/>
  <c r="H112" i="1"/>
  <c r="G112" i="1"/>
  <c r="F112" i="1"/>
  <c r="E112" i="1"/>
  <c r="L112" i="1" s="1"/>
  <c r="D112" i="1"/>
  <c r="K111" i="1"/>
  <c r="J111" i="1"/>
  <c r="I111" i="1"/>
  <c r="H111" i="1"/>
  <c r="G111" i="1"/>
  <c r="F111" i="1"/>
  <c r="E111" i="1"/>
  <c r="D111" i="1"/>
  <c r="K110" i="1"/>
  <c r="J110" i="1"/>
  <c r="I110" i="1"/>
  <c r="H110" i="1"/>
  <c r="G110" i="1"/>
  <c r="F110" i="1"/>
  <c r="E110" i="1"/>
  <c r="L110" i="1" s="1"/>
  <c r="D110" i="1"/>
  <c r="K109" i="1"/>
  <c r="J109" i="1"/>
  <c r="I109" i="1"/>
  <c r="H109" i="1"/>
  <c r="G109" i="1"/>
  <c r="F109" i="1"/>
  <c r="E109" i="1"/>
  <c r="L109" i="1" s="1"/>
  <c r="D109" i="1"/>
  <c r="K108" i="1"/>
  <c r="J108" i="1"/>
  <c r="I108" i="1"/>
  <c r="H108" i="1"/>
  <c r="G108" i="1"/>
  <c r="F108" i="1"/>
  <c r="E108" i="1"/>
  <c r="D108" i="1"/>
  <c r="K107" i="1"/>
  <c r="J107" i="1"/>
  <c r="I107" i="1"/>
  <c r="H107" i="1"/>
  <c r="G107" i="1"/>
  <c r="F107" i="1"/>
  <c r="E107" i="1"/>
  <c r="D107" i="1"/>
  <c r="K106" i="1"/>
  <c r="J106" i="1"/>
  <c r="I106" i="1"/>
  <c r="H106" i="1"/>
  <c r="G106" i="1"/>
  <c r="F106" i="1"/>
  <c r="E106" i="1"/>
  <c r="D106" i="1"/>
  <c r="K105" i="1"/>
  <c r="J105" i="1"/>
  <c r="I105" i="1"/>
  <c r="H105" i="1"/>
  <c r="G105" i="1"/>
  <c r="F105" i="1"/>
  <c r="E105" i="1"/>
  <c r="L105" i="1" s="1"/>
  <c r="D105" i="1"/>
  <c r="K104" i="1"/>
  <c r="J104" i="1"/>
  <c r="I104" i="1"/>
  <c r="H104" i="1"/>
  <c r="G104" i="1"/>
  <c r="F104" i="1"/>
  <c r="E104" i="1"/>
  <c r="L104" i="1" s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L102" i="1" s="1"/>
  <c r="D102" i="1"/>
  <c r="K101" i="1"/>
  <c r="J101" i="1"/>
  <c r="I101" i="1"/>
  <c r="H101" i="1"/>
  <c r="G101" i="1"/>
  <c r="F101" i="1"/>
  <c r="E101" i="1"/>
  <c r="D101" i="1"/>
  <c r="K100" i="1"/>
  <c r="J100" i="1"/>
  <c r="I100" i="1"/>
  <c r="H100" i="1"/>
  <c r="G100" i="1"/>
  <c r="F100" i="1"/>
  <c r="E100" i="1"/>
  <c r="D100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L98" i="1" s="1"/>
  <c r="D98" i="1"/>
  <c r="K97" i="1"/>
  <c r="J97" i="1"/>
  <c r="I97" i="1"/>
  <c r="H97" i="1"/>
  <c r="G97" i="1"/>
  <c r="F97" i="1"/>
  <c r="E97" i="1"/>
  <c r="L97" i="1" s="1"/>
  <c r="D97" i="1"/>
  <c r="K96" i="1"/>
  <c r="J96" i="1"/>
  <c r="I96" i="1"/>
  <c r="I114" i="1" s="1"/>
  <c r="H96" i="1"/>
  <c r="G96" i="1"/>
  <c r="F96" i="1"/>
  <c r="E96" i="1"/>
  <c r="E114" i="1" s="1"/>
  <c r="D96" i="1"/>
  <c r="C113" i="1"/>
  <c r="C112" i="1"/>
  <c r="C111" i="1"/>
  <c r="L111" i="1" s="1"/>
  <c r="C110" i="1"/>
  <c r="C109" i="1"/>
  <c r="C108" i="1"/>
  <c r="C107" i="1"/>
  <c r="L107" i="1" s="1"/>
  <c r="C106" i="1"/>
  <c r="C105" i="1"/>
  <c r="C104" i="1"/>
  <c r="C103" i="1"/>
  <c r="L103" i="1" s="1"/>
  <c r="C102" i="1"/>
  <c r="C101" i="1"/>
  <c r="C100" i="1"/>
  <c r="C99" i="1"/>
  <c r="L99" i="1" s="1"/>
  <c r="C98" i="1"/>
  <c r="C97" i="1"/>
  <c r="C114" i="1" s="1"/>
  <c r="C96" i="1"/>
  <c r="L113" i="1"/>
  <c r="L106" i="1"/>
  <c r="L101" i="1"/>
  <c r="K114" i="1"/>
  <c r="J114" i="1"/>
  <c r="H114" i="1"/>
  <c r="G114" i="1"/>
  <c r="F114" i="1"/>
  <c r="D114" i="1"/>
  <c r="K26" i="1"/>
  <c r="J26" i="1"/>
  <c r="I26" i="1"/>
  <c r="H26" i="1"/>
  <c r="G26" i="1"/>
  <c r="F26" i="1"/>
  <c r="E26" i="1"/>
  <c r="D26" i="1"/>
  <c r="C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O10" i="1" s="1"/>
  <c r="L9" i="1"/>
  <c r="O9" i="1" s="1"/>
  <c r="L8" i="1"/>
  <c r="O8" i="1" s="1"/>
  <c r="E70" i="2" l="1"/>
  <c r="I70" i="2"/>
  <c r="L53" i="2"/>
  <c r="L57" i="2"/>
  <c r="L61" i="2"/>
  <c r="L26" i="2"/>
  <c r="L48" i="2"/>
  <c r="C70" i="2"/>
  <c r="G70" i="2"/>
  <c r="K70" i="2"/>
  <c r="L55" i="2"/>
  <c r="L59" i="2"/>
  <c r="D70" i="2"/>
  <c r="H70" i="2"/>
  <c r="L70" i="2" s="1"/>
  <c r="L56" i="2"/>
  <c r="L60" i="2"/>
  <c r="L64" i="2"/>
  <c r="L65" i="2"/>
  <c r="L68" i="2"/>
  <c r="L69" i="2"/>
  <c r="L52" i="2"/>
  <c r="L100" i="1"/>
  <c r="L108" i="1"/>
  <c r="L114" i="1"/>
  <c r="L96" i="1"/>
  <c r="L26" i="1"/>
  <c r="L69" i="1"/>
  <c r="L68" i="1"/>
  <c r="L47" i="1"/>
  <c r="L46" i="1"/>
  <c r="K77" i="1"/>
  <c r="J77" i="1"/>
  <c r="I77" i="1"/>
  <c r="H77" i="1"/>
  <c r="G77" i="1"/>
  <c r="F77" i="1"/>
  <c r="E77" i="1"/>
  <c r="D77" i="1"/>
  <c r="K76" i="1"/>
  <c r="J76" i="1"/>
  <c r="I76" i="1"/>
  <c r="H76" i="1"/>
  <c r="G76" i="1"/>
  <c r="F76" i="1"/>
  <c r="E76" i="1"/>
  <c r="D76" i="1"/>
  <c r="K75" i="1"/>
  <c r="J75" i="1"/>
  <c r="I75" i="1"/>
  <c r="H75" i="1"/>
  <c r="G75" i="1"/>
  <c r="F75" i="1"/>
  <c r="E75" i="1"/>
  <c r="D75" i="1"/>
  <c r="K74" i="1"/>
  <c r="K92" i="1" s="1"/>
  <c r="J74" i="1"/>
  <c r="I74" i="1"/>
  <c r="I92" i="1" s="1"/>
  <c r="H74" i="1"/>
  <c r="H92" i="1" s="1"/>
  <c r="G74" i="1"/>
  <c r="F74" i="1"/>
  <c r="F92" i="1" s="1"/>
  <c r="E74" i="1"/>
  <c r="L74" i="1" s="1"/>
  <c r="D74" i="1"/>
  <c r="D92" i="1" s="1"/>
  <c r="K91" i="1"/>
  <c r="J91" i="1"/>
  <c r="I91" i="1"/>
  <c r="H91" i="1"/>
  <c r="G91" i="1"/>
  <c r="F91" i="1"/>
  <c r="E91" i="1"/>
  <c r="D91" i="1"/>
  <c r="C91" i="1"/>
  <c r="L91" i="1" s="1"/>
  <c r="K90" i="1"/>
  <c r="J90" i="1"/>
  <c r="I90" i="1"/>
  <c r="H90" i="1"/>
  <c r="G90" i="1"/>
  <c r="F90" i="1"/>
  <c r="E90" i="1"/>
  <c r="D90" i="1"/>
  <c r="C90" i="1"/>
  <c r="L90" i="1" s="1"/>
  <c r="K89" i="1"/>
  <c r="J89" i="1"/>
  <c r="I89" i="1"/>
  <c r="H89" i="1"/>
  <c r="G89" i="1"/>
  <c r="F89" i="1"/>
  <c r="E89" i="1"/>
  <c r="D89" i="1"/>
  <c r="L89" i="1" s="1"/>
  <c r="C89" i="1"/>
  <c r="K88" i="1"/>
  <c r="J88" i="1"/>
  <c r="I88" i="1"/>
  <c r="H88" i="1"/>
  <c r="G88" i="1"/>
  <c r="F88" i="1"/>
  <c r="E88" i="1"/>
  <c r="D88" i="1"/>
  <c r="C88" i="1"/>
  <c r="L88" i="1" s="1"/>
  <c r="K87" i="1"/>
  <c r="L87" i="1" s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L86" i="1"/>
  <c r="E86" i="1"/>
  <c r="D86" i="1"/>
  <c r="C86" i="1"/>
  <c r="K85" i="1"/>
  <c r="J85" i="1"/>
  <c r="I85" i="1"/>
  <c r="H85" i="1"/>
  <c r="G85" i="1"/>
  <c r="F85" i="1"/>
  <c r="E85" i="1"/>
  <c r="D85" i="1"/>
  <c r="C85" i="1"/>
  <c r="L85" i="1" s="1"/>
  <c r="K84" i="1"/>
  <c r="J84" i="1"/>
  <c r="I84" i="1"/>
  <c r="H84" i="1"/>
  <c r="G84" i="1"/>
  <c r="F84" i="1"/>
  <c r="E84" i="1"/>
  <c r="D84" i="1"/>
  <c r="C84" i="1"/>
  <c r="L84" i="1" s="1"/>
  <c r="K83" i="1"/>
  <c r="J83" i="1"/>
  <c r="I83" i="1"/>
  <c r="H83" i="1"/>
  <c r="G83" i="1"/>
  <c r="F83" i="1"/>
  <c r="E83" i="1"/>
  <c r="D83" i="1"/>
  <c r="C83" i="1"/>
  <c r="L83" i="1" s="1"/>
  <c r="K82" i="1"/>
  <c r="J82" i="1"/>
  <c r="I82" i="1"/>
  <c r="H82" i="1"/>
  <c r="G82" i="1"/>
  <c r="F82" i="1"/>
  <c r="E82" i="1"/>
  <c r="D82" i="1"/>
  <c r="C82" i="1"/>
  <c r="L82" i="1" s="1"/>
  <c r="K81" i="1"/>
  <c r="J81" i="1"/>
  <c r="I81" i="1"/>
  <c r="H81" i="1"/>
  <c r="G81" i="1"/>
  <c r="F81" i="1"/>
  <c r="E81" i="1"/>
  <c r="D81" i="1"/>
  <c r="C81" i="1"/>
  <c r="L81" i="1"/>
  <c r="K80" i="1"/>
  <c r="J80" i="1"/>
  <c r="I80" i="1"/>
  <c r="H80" i="1"/>
  <c r="G80" i="1"/>
  <c r="F80" i="1"/>
  <c r="E80" i="1"/>
  <c r="D80" i="1"/>
  <c r="L80" i="1" s="1"/>
  <c r="C80" i="1"/>
  <c r="K79" i="1"/>
  <c r="J79" i="1"/>
  <c r="I79" i="1"/>
  <c r="H79" i="1"/>
  <c r="G79" i="1"/>
  <c r="F79" i="1"/>
  <c r="L79" i="1" s="1"/>
  <c r="E79" i="1"/>
  <c r="D79" i="1"/>
  <c r="C79" i="1"/>
  <c r="K78" i="1"/>
  <c r="J78" i="1"/>
  <c r="I78" i="1"/>
  <c r="H78" i="1"/>
  <c r="G78" i="1"/>
  <c r="G92" i="1" s="1"/>
  <c r="F78" i="1"/>
  <c r="E78" i="1"/>
  <c r="L78" i="1" s="1"/>
  <c r="D78" i="1"/>
  <c r="C78" i="1"/>
  <c r="C77" i="1"/>
  <c r="L77" i="1" s="1"/>
  <c r="C76" i="1"/>
  <c r="L76" i="1" s="1"/>
  <c r="C75" i="1"/>
  <c r="L75" i="1" s="1"/>
  <c r="C74" i="1"/>
  <c r="C92" i="1" s="1"/>
  <c r="J92" i="1"/>
  <c r="L30" i="1"/>
  <c r="O30" i="1" s="1"/>
  <c r="L31" i="1"/>
  <c r="O31" i="1" s="1"/>
  <c r="L32" i="1"/>
  <c r="O32" i="1" s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K48" i="1"/>
  <c r="J48" i="1"/>
  <c r="I48" i="1"/>
  <c r="H48" i="1"/>
  <c r="G48" i="1"/>
  <c r="F48" i="1"/>
  <c r="E48" i="1"/>
  <c r="L48" i="1"/>
  <c r="D48" i="1"/>
  <c r="C4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C70" i="1"/>
  <c r="L70" i="1" s="1"/>
  <c r="D70" i="1"/>
  <c r="E70" i="1"/>
  <c r="F70" i="1"/>
  <c r="G70" i="1"/>
  <c r="H70" i="1"/>
  <c r="I70" i="1"/>
  <c r="J70" i="1"/>
  <c r="K70" i="1"/>
  <c r="E92" i="1" l="1"/>
  <c r="L92" i="1" s="1"/>
</calcChain>
</file>

<file path=xl/sharedStrings.xml><?xml version="1.0" encoding="utf-8"?>
<sst xmlns="http://schemas.openxmlformats.org/spreadsheetml/2006/main" count="252" uniqueCount="37">
  <si>
    <t xml:space="preserve">RESUMEN DE MODIFICACIONES POR SECCIONES Y CAPÍTULOS </t>
  </si>
  <si>
    <t>Sección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</si>
  <si>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</si>
  <si>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</si>
  <si>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</si>
  <si>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</si>
  <si>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</si>
  <si>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</si>
  <si>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</si>
  <si>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</si>
  <si>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</si>
  <si>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TOTAL</t>
  </si>
  <si>
    <t>Cortes Valencianas</t>
  </si>
  <si>
    <t>Sindicatura de Cuentas</t>
  </si>
  <si>
    <t>Consejo Valenciano de Cultura</t>
  </si>
  <si>
    <t>Consejo Jurídico Consultivo</t>
  </si>
  <si>
    <t>Presidencia de la Generalitat</t>
  </si>
  <si>
    <t>Hacienda y Modelo Económico</t>
  </si>
  <si>
    <t>Justicia, Administración Pública, Reformas Democráticas y Libertades Públicas</t>
  </si>
  <si>
    <t>Vivienda, Obras Públicas y Vertebración del Territorio</t>
  </si>
  <si>
    <t>Educación, Investigación, Cultura y Deporte</t>
  </si>
  <si>
    <t>Sanidad Universal y Salud Pública</t>
  </si>
  <si>
    <t>Economía Sostenible, Sectores Productivos, Comercio y Trabajo</t>
  </si>
  <si>
    <t>Agricultura, Medio Ambiente, Cambio Climático y Desarrollo Rural</t>
  </si>
  <si>
    <t>Vicepresidencia y Conselleria de Igualdad y Políticas Inclusivas</t>
  </si>
  <si>
    <t xml:space="preserve">Academia Valenciana de la  Lengua </t>
  </si>
  <si>
    <t>Servicio de la Deuda</t>
  </si>
  <si>
    <t>Gastos Diversos</t>
  </si>
  <si>
    <t>Transparencia, Responsabilidad Social, Participación y Cooperación</t>
  </si>
  <si>
    <t>Comité Económico y Social</t>
  </si>
  <si>
    <t>PRESUPUESTO 2018</t>
  </si>
  <si>
    <t>DATOS LISTADO CONTABLE CIERRE JUNIO  2018-0</t>
  </si>
  <si>
    <t>MODIFICACIONES PRIMER TRIMESTRE   2018-0  ( cierre contable marzo)</t>
  </si>
  <si>
    <t>MODIFICACIONES SEGUNDO TRIMESTRE  2018-0  (acumulado junio- acumulado marzo)</t>
  </si>
  <si>
    <t>DATOS LISTADO CONTABLE CIERRE  SEPTIEMBRE  2018-0</t>
  </si>
  <si>
    <t>MODIFICACIONES TERCER TRIMESTRE  2018-0  (acumulado septiembre- acumulado junio)</t>
  </si>
  <si>
    <t xml:space="preserve">RESUMEN DE MODIFICACIONES POR SECCIONES Y CAPÍTULOS 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</si>
</sst>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2"/>
      <name val="Arial"/>
    </font>
    <font>
      <sz val="10"/>
      <color indexed="8"/>
      <name val="Arial"/>
    </font>
    <font>
      <sz val="12"/>
      <name val="Arial"/>
    </font>
    <font>
      <b/>
      <sz val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4" fontId="2" fillId="0" borderId="0" xfId="0" quotePrefix="1" applyNumberFormat="1" applyFont="1" applyAlignment="1">
      <alignment horizontal="left"/>
    </xf>
    <xf numFmtId="164" fontId="3" fillId="0" borderId="0" xfId="0" applyNumberFormat="1" applyFont="1"/>
    <xf numFmtId="164" fontId="0" fillId="0" borderId="0" xfId="0" quotePrefix="1" applyNumberFormat="1" applyAlignment="1">
      <alignment horizontal="left"/>
    </xf>
    <xf numFmtId="164" fontId="0" fillId="0" borderId="0" xfId="0" applyNumberFormat="1" applyFill="1"/>
    <xf numFmtId="164" fontId="2" fillId="0" borderId="0" xfId="0" applyNumberFormat="1" applyFont="1" applyFill="1" applyBorder="1"/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Fill="1"/>
    <xf numFmtId="164" fontId="4" fillId="0" borderId="4" xfId="0" applyNumberFormat="1" applyFont="1" applyBorder="1" applyAlignment="1">
      <alignment vertical="center" wrapText="1"/>
    </xf>
    <xf numFmtId="164" fontId="0" fillId="0" borderId="5" xfId="0" applyNumberFormat="1" applyBorder="1" applyAlignment="1" applyProtection="1">
      <alignment vertical="center" wrapText="1"/>
      <protection locked="0"/>
    </xf>
    <xf numFmtId="164" fontId="0" fillId="0" borderId="6" xfId="0" applyNumberFormat="1" applyBorder="1" applyAlignment="1" applyProtection="1">
      <alignment vertical="center" wrapText="1"/>
      <protection locked="0"/>
    </xf>
    <xf numFmtId="164" fontId="4" fillId="0" borderId="7" xfId="0" applyNumberFormat="1" applyFont="1" applyBorder="1" applyAlignment="1">
      <alignment vertical="center" wrapText="1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4" fontId="0" fillId="0" borderId="8" xfId="0" quotePrefix="1" applyNumberForma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 wrapText="1"/>
      <protection locked="0"/>
    </xf>
    <xf numFmtId="164" fontId="6" fillId="0" borderId="8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Border="1" applyAlignment="1" applyProtection="1">
      <alignment vertical="center" wrapText="1"/>
      <protection locked="0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0" fillId="0" borderId="11" xfId="0" applyNumberFormat="1" applyBorder="1" applyAlignment="1" applyProtection="1">
      <alignment vertical="center" wrapText="1"/>
      <protection locked="0"/>
    </xf>
    <xf numFmtId="164" fontId="0" fillId="0" borderId="12" xfId="0" applyNumberFormat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vertical="center" wrapText="1"/>
      <protection locked="0"/>
    </xf>
    <xf numFmtId="164" fontId="2" fillId="2" borderId="3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/>
    <xf numFmtId="164" fontId="7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7" fillId="0" borderId="0" xfId="0" applyNumberFormat="1" applyFont="1" applyBorder="1"/>
    <xf numFmtId="0" fontId="7" fillId="0" borderId="0" xfId="0" applyFont="1"/>
    <xf numFmtId="14" fontId="8" fillId="0" borderId="0" xfId="0" quotePrefix="1" applyNumberFormat="1" applyFont="1" applyAlignment="1">
      <alignment horizontal="left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164" fontId="9" fillId="0" borderId="8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Zeros="0" topLeftCell="A3" zoomScaleNormal="100" workbookViewId="0">
      <selection activeCell="K81" sqref="K81"/>
    </sheetView>
  </sheetViews>
  <sheetFormatPr baseColWidth="10" defaultRowHeight="12.75" x14ac:dyDescent="0.2"/>
  <cols>
    <col min="1" max="1" width="2.42578125" customWidth="1"/>
    <col min="2" max="2" width="33.140625" customWidth="1"/>
    <col min="3" max="3" width="15" customWidth="1"/>
    <col min="4" max="4" width="14.42578125" customWidth="1"/>
    <col min="5" max="5" width="15.28515625" customWidth="1"/>
    <col min="6" max="6" width="16.7109375" customWidth="1"/>
    <col min="7" max="7" width="14.28515625" customWidth="1"/>
    <col min="8" max="8" width="13.7109375" customWidth="1"/>
    <col min="9" max="10" width="14.28515625" customWidth="1"/>
    <col min="11" max="11" width="15.42578125" customWidth="1"/>
    <col min="12" max="12" width="17.5703125" customWidth="1"/>
    <col min="13" max="13" width="5" style="1" customWidth="1"/>
    <col min="14" max="14" width="19" style="40" customWidth="1"/>
  </cols>
  <sheetData>
    <row r="1" spans="1:15" ht="17.100000000000001" customHeight="1" x14ac:dyDescent="0.2"/>
    <row r="2" spans="1:15" ht="17.100000000000001" customHeight="1" x14ac:dyDescent="0.25">
      <c r="A2" s="29"/>
      <c r="B2" s="30" t="s">
        <v>30</v>
      </c>
      <c r="C2" s="31"/>
      <c r="D2" s="32"/>
      <c r="E2" s="32"/>
      <c r="F2" s="33"/>
      <c r="G2" s="3"/>
      <c r="H2" s="1"/>
      <c r="I2" s="1"/>
      <c r="J2" s="1"/>
      <c r="K2" s="1"/>
      <c r="L2" s="1"/>
    </row>
    <row r="3" spans="1:15" ht="17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100000000000001" customHeight="1" x14ac:dyDescent="0.25">
      <c r="A4" s="1"/>
      <c r="B4" s="4" t="s">
        <v>0</v>
      </c>
      <c r="C4" s="1"/>
      <c r="D4" s="1"/>
      <c r="H4" s="5"/>
      <c r="I4" s="1"/>
      <c r="J4" s="1"/>
      <c r="K4" s="1"/>
      <c r="L4" s="1"/>
    </row>
    <row r="5" spans="1:15" ht="17.100000000000001" customHeight="1" x14ac:dyDescent="0.25">
      <c r="A5" s="1"/>
      <c r="B5" s="4"/>
      <c r="C5" s="1"/>
      <c r="D5" s="1"/>
      <c r="H5" s="5"/>
      <c r="I5" s="1"/>
      <c r="J5" s="1"/>
      <c r="K5" s="1"/>
      <c r="L5" s="1"/>
    </row>
    <row r="6" spans="1:15" s="10" customFormat="1" ht="17.100000000000001" customHeight="1" thickBot="1" x14ac:dyDescent="0.3">
      <c r="A6" s="6"/>
      <c r="B6" s="4" t="s">
        <v>34</v>
      </c>
      <c r="C6" s="7"/>
      <c r="D6" s="7"/>
      <c r="E6" s="8"/>
      <c r="F6" s="8"/>
      <c r="G6" s="9"/>
      <c r="H6" s="7"/>
      <c r="I6" s="7"/>
      <c r="J6" s="7"/>
      <c r="K6" s="7"/>
      <c r="L6" s="7"/>
      <c r="M6" s="6"/>
      <c r="N6" s="41"/>
    </row>
    <row r="7" spans="1:15" s="10" customFormat="1" ht="17.100000000000001" customHeight="1" thickBot="1" x14ac:dyDescent="0.25">
      <c r="A7" s="6"/>
      <c r="B7" s="34" t="s">
        <v>1</v>
      </c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6" t="s">
        <v>11</v>
      </c>
      <c r="M7" s="6"/>
      <c r="N7" s="41"/>
    </row>
    <row r="8" spans="1:15" s="10" customFormat="1" ht="17.100000000000001" customHeight="1" x14ac:dyDescent="0.2">
      <c r="A8" s="6"/>
      <c r="B8" s="11" t="s">
        <v>12</v>
      </c>
      <c r="C8" s="12">
        <v>213276</v>
      </c>
      <c r="D8" s="12"/>
      <c r="E8" s="12"/>
      <c r="F8" s="12"/>
      <c r="G8" s="12"/>
      <c r="H8" s="12"/>
      <c r="I8" s="12"/>
      <c r="J8" s="12"/>
      <c r="K8" s="12"/>
      <c r="L8" s="13">
        <f t="shared" ref="L8:L25" si="0">SUM(C8:K8)</f>
        <v>213276</v>
      </c>
      <c r="M8" s="6"/>
      <c r="N8" s="41"/>
      <c r="O8" s="6">
        <f>L8-N8</f>
        <v>213276</v>
      </c>
    </row>
    <row r="9" spans="1:15" s="10" customFormat="1" ht="17.100000000000001" customHeight="1" x14ac:dyDescent="0.2">
      <c r="A9" s="6"/>
      <c r="B9" s="14" t="s">
        <v>13</v>
      </c>
      <c r="C9" s="15">
        <v>66500</v>
      </c>
      <c r="D9" s="15"/>
      <c r="E9" s="15"/>
      <c r="F9" s="15"/>
      <c r="G9" s="15"/>
      <c r="H9" s="15"/>
      <c r="I9" s="15"/>
      <c r="J9" s="15"/>
      <c r="K9" s="15"/>
      <c r="L9" s="16">
        <f t="shared" si="0"/>
        <v>66500</v>
      </c>
      <c r="M9" s="6"/>
      <c r="N9" s="41"/>
      <c r="O9" s="6">
        <f t="shared" ref="O9:O10" si="1">L9-N9</f>
        <v>66500</v>
      </c>
    </row>
    <row r="10" spans="1:15" s="10" customFormat="1" ht="17.100000000000001" customHeight="1" x14ac:dyDescent="0.2">
      <c r="A10" s="6"/>
      <c r="B10" s="14" t="s">
        <v>14</v>
      </c>
      <c r="C10" s="15">
        <v>5440</v>
      </c>
      <c r="D10" s="15"/>
      <c r="E10" s="15"/>
      <c r="F10" s="15"/>
      <c r="G10" s="15"/>
      <c r="H10" s="15"/>
      <c r="I10" s="15"/>
      <c r="J10" s="15"/>
      <c r="K10" s="15"/>
      <c r="L10" s="16">
        <f t="shared" si="0"/>
        <v>5440</v>
      </c>
      <c r="M10" s="6"/>
      <c r="N10" s="41"/>
      <c r="O10" s="6">
        <f t="shared" si="1"/>
        <v>5440</v>
      </c>
    </row>
    <row r="11" spans="1:15" s="10" customFormat="1" ht="17.100000000000001" customHeight="1" x14ac:dyDescent="0.2">
      <c r="A11" s="6"/>
      <c r="B11" s="14" t="s">
        <v>15</v>
      </c>
      <c r="C11" s="15">
        <v>21036.6</v>
      </c>
      <c r="D11" s="15"/>
      <c r="E11" s="15"/>
      <c r="F11" s="15"/>
      <c r="G11" s="15"/>
      <c r="H11" s="15"/>
      <c r="I11" s="15"/>
      <c r="J11" s="15"/>
      <c r="K11" s="15"/>
      <c r="L11" s="16">
        <f t="shared" si="0"/>
        <v>21036.6</v>
      </c>
      <c r="M11" s="6"/>
      <c r="N11" s="41"/>
      <c r="O11" s="6"/>
    </row>
    <row r="12" spans="1:15" s="10" customFormat="1" ht="17.100000000000001" customHeight="1" x14ac:dyDescent="0.2">
      <c r="A12" s="6"/>
      <c r="B12" s="14" t="s">
        <v>16</v>
      </c>
      <c r="C12" s="15">
        <v>518893.54</v>
      </c>
      <c r="D12" s="15">
        <v>680000</v>
      </c>
      <c r="E12" s="15"/>
      <c r="F12" s="15">
        <v>11888009.83</v>
      </c>
      <c r="G12" s="15"/>
      <c r="H12" s="15">
        <v>474350</v>
      </c>
      <c r="I12" s="15">
        <v>12703660.539999999</v>
      </c>
      <c r="J12" s="15">
        <v>8042580.6100000003</v>
      </c>
      <c r="K12" s="15"/>
      <c r="L12" s="16">
        <f t="shared" si="0"/>
        <v>34307494.520000003</v>
      </c>
      <c r="M12" s="6"/>
      <c r="N12" s="41"/>
      <c r="O12" s="6"/>
    </row>
    <row r="13" spans="1:15" s="10" customFormat="1" ht="17.100000000000001" customHeight="1" x14ac:dyDescent="0.2">
      <c r="A13" s="6"/>
      <c r="B13" s="14" t="s">
        <v>17</v>
      </c>
      <c r="C13" s="15">
        <v>964422.93</v>
      </c>
      <c r="D13" s="15"/>
      <c r="E13" s="15"/>
      <c r="F13" s="15">
        <v>804667.86</v>
      </c>
      <c r="G13" s="15"/>
      <c r="H13" s="15">
        <v>774943</v>
      </c>
      <c r="I13" s="15">
        <v>-900000</v>
      </c>
      <c r="J13" s="15">
        <v>7249197.4299999997</v>
      </c>
      <c r="K13" s="15"/>
      <c r="L13" s="16">
        <f t="shared" si="0"/>
        <v>8893231.2199999988</v>
      </c>
      <c r="M13" s="6"/>
      <c r="N13" s="41"/>
      <c r="O13" s="6"/>
    </row>
    <row r="14" spans="1:15" s="10" customFormat="1" ht="38.25" customHeight="1" x14ac:dyDescent="0.2">
      <c r="A14" s="6"/>
      <c r="B14" s="14" t="s">
        <v>18</v>
      </c>
      <c r="C14" s="15">
        <v>5316327.4000000004</v>
      </c>
      <c r="D14" s="15">
        <v>-1242283.3700000001</v>
      </c>
      <c r="E14" s="15"/>
      <c r="F14" s="15">
        <v>192000</v>
      </c>
      <c r="G14" s="15"/>
      <c r="H14" s="15">
        <v>105264.02</v>
      </c>
      <c r="I14" s="15">
        <v>18150</v>
      </c>
      <c r="J14" s="15"/>
      <c r="K14" s="15"/>
      <c r="L14" s="16">
        <f t="shared" si="0"/>
        <v>4389458.05</v>
      </c>
      <c r="M14" s="6"/>
      <c r="N14" s="41"/>
      <c r="O14" s="6"/>
    </row>
    <row r="15" spans="1:15" s="10" customFormat="1" ht="24.75" customHeight="1" x14ac:dyDescent="0.2">
      <c r="A15" s="6"/>
      <c r="B15" s="14" t="s">
        <v>19</v>
      </c>
      <c r="C15" s="15">
        <v>787388</v>
      </c>
      <c r="D15" s="15">
        <v>4756463.45</v>
      </c>
      <c r="E15" s="15"/>
      <c r="F15" s="15">
        <v>-41244.5</v>
      </c>
      <c r="G15" s="15"/>
      <c r="H15" s="15"/>
      <c r="I15" s="17">
        <v>2659419.46</v>
      </c>
      <c r="J15" s="15">
        <v>1197033.8</v>
      </c>
      <c r="K15" s="15"/>
      <c r="L15" s="16">
        <f t="shared" si="0"/>
        <v>9359060.2100000009</v>
      </c>
      <c r="M15" s="6"/>
      <c r="N15" s="41"/>
      <c r="O15" s="6"/>
    </row>
    <row r="16" spans="1:15" s="10" customFormat="1" ht="23.25" customHeight="1" x14ac:dyDescent="0.2">
      <c r="A16" s="6"/>
      <c r="B16" s="14" t="s">
        <v>20</v>
      </c>
      <c r="C16" s="15">
        <v>41932705.219999999</v>
      </c>
      <c r="D16" s="15">
        <v>6435286.9900000002</v>
      </c>
      <c r="E16" s="15"/>
      <c r="F16" s="15">
        <v>20723726.07</v>
      </c>
      <c r="G16" s="15"/>
      <c r="H16" s="15"/>
      <c r="I16" s="15"/>
      <c r="J16" s="15"/>
      <c r="K16" s="15"/>
      <c r="L16" s="16">
        <f t="shared" si="0"/>
        <v>69091718.280000001</v>
      </c>
      <c r="M16" s="6"/>
      <c r="N16" s="41"/>
      <c r="O16" s="6"/>
    </row>
    <row r="17" spans="1:15" s="10" customFormat="1" ht="20.25" customHeight="1" x14ac:dyDescent="0.2">
      <c r="A17" s="6"/>
      <c r="B17" s="14" t="s">
        <v>21</v>
      </c>
      <c r="C17" s="15">
        <v>42470989.670000002</v>
      </c>
      <c r="D17" s="18">
        <v>201712631.22999999</v>
      </c>
      <c r="E17" s="15">
        <v>16980605.640000001</v>
      </c>
      <c r="F17" s="19">
        <v>235839.3</v>
      </c>
      <c r="G17" s="19"/>
      <c r="H17" s="15"/>
      <c r="I17" s="15"/>
      <c r="J17" s="15">
        <v>163027.53</v>
      </c>
      <c r="K17" s="15"/>
      <c r="L17" s="16">
        <f t="shared" si="0"/>
        <v>261563093.36999997</v>
      </c>
      <c r="M17" s="6"/>
      <c r="N17" s="41"/>
      <c r="O17" s="6"/>
    </row>
    <row r="18" spans="1:15" s="10" customFormat="1" ht="27.75" customHeight="1" x14ac:dyDescent="0.2">
      <c r="A18" s="6"/>
      <c r="B18" s="14" t="s">
        <v>22</v>
      </c>
      <c r="C18" s="15">
        <v>442702.72</v>
      </c>
      <c r="D18" s="15">
        <v>-158500</v>
      </c>
      <c r="E18" s="15"/>
      <c r="F18" s="15">
        <v>86060605.920000002</v>
      </c>
      <c r="G18" s="15"/>
      <c r="H18" s="15"/>
      <c r="I18" s="15">
        <v>4450000</v>
      </c>
      <c r="J18" s="15">
        <v>374890.81</v>
      </c>
      <c r="K18" s="15"/>
      <c r="L18" s="16">
        <f t="shared" si="0"/>
        <v>91169699.450000003</v>
      </c>
      <c r="M18" s="6"/>
      <c r="N18" s="41"/>
      <c r="O18" s="6"/>
    </row>
    <row r="19" spans="1:15" s="10" customFormat="1" ht="28.5" customHeight="1" x14ac:dyDescent="0.2">
      <c r="A19" s="6"/>
      <c r="B19" s="14" t="s">
        <v>23</v>
      </c>
      <c r="C19" s="15">
        <v>1373039.53</v>
      </c>
      <c r="D19" s="15">
        <v>2329355.1</v>
      </c>
      <c r="E19" s="15"/>
      <c r="F19" s="15">
        <v>-397419</v>
      </c>
      <c r="G19" s="15"/>
      <c r="H19" s="15">
        <v>169943.06</v>
      </c>
      <c r="I19" s="15">
        <v>8917419</v>
      </c>
      <c r="J19" s="15">
        <v>5305263.1500000004</v>
      </c>
      <c r="K19" s="15"/>
      <c r="L19" s="16">
        <f t="shared" si="0"/>
        <v>17697600.84</v>
      </c>
      <c r="M19" s="6"/>
      <c r="N19" s="41"/>
      <c r="O19" s="6"/>
    </row>
    <row r="20" spans="1:15" s="10" customFormat="1" ht="25.5" customHeight="1" x14ac:dyDescent="0.2">
      <c r="A20" s="6"/>
      <c r="B20" s="14" t="s">
        <v>24</v>
      </c>
      <c r="C20" s="15">
        <v>4289812.0999999996</v>
      </c>
      <c r="D20" s="15">
        <v>945015.88</v>
      </c>
      <c r="E20" s="15"/>
      <c r="F20" s="15">
        <v>31624776.899999999</v>
      </c>
      <c r="G20" s="15"/>
      <c r="H20" s="15">
        <v>-1411644.32</v>
      </c>
      <c r="I20" s="15">
        <v>1411644.32</v>
      </c>
      <c r="J20"/>
      <c r="K20" s="15"/>
      <c r="L20" s="16">
        <f t="shared" si="0"/>
        <v>36859604.879999995</v>
      </c>
      <c r="M20" s="6"/>
      <c r="N20" s="41"/>
      <c r="O20" s="6"/>
    </row>
    <row r="21" spans="1:15" s="10" customFormat="1" ht="17.100000000000001" customHeight="1" x14ac:dyDescent="0.2">
      <c r="A21" s="6"/>
      <c r="B21" s="14" t="s">
        <v>25</v>
      </c>
      <c r="C21" s="15">
        <v>19293.8</v>
      </c>
      <c r="D21" s="15"/>
      <c r="E21" s="15"/>
      <c r="F21" s="15"/>
      <c r="G21" s="15"/>
      <c r="H21" s="15"/>
      <c r="I21" s="15"/>
      <c r="J21" s="15"/>
      <c r="K21" s="15"/>
      <c r="L21" s="16">
        <f t="shared" si="0"/>
        <v>19293.8</v>
      </c>
      <c r="M21" s="6"/>
      <c r="N21" s="41"/>
      <c r="O21" s="6"/>
    </row>
    <row r="22" spans="1:15" s="10" customFormat="1" ht="17.100000000000001" customHeight="1" x14ac:dyDescent="0.2">
      <c r="A22" s="6"/>
      <c r="B22" s="14" t="s">
        <v>26</v>
      </c>
      <c r="C22" s="15"/>
      <c r="D22" s="15"/>
      <c r="E22" s="15">
        <v>161399.51</v>
      </c>
      <c r="F22" s="15"/>
      <c r="G22" s="15"/>
      <c r="H22" s="15"/>
      <c r="I22" s="15"/>
      <c r="J22" s="15"/>
      <c r="K22" s="15">
        <v>1978787.85</v>
      </c>
      <c r="L22" s="16">
        <f t="shared" si="0"/>
        <v>2140187.3600000003</v>
      </c>
      <c r="M22" s="6"/>
      <c r="N22" s="41"/>
      <c r="O22" s="6"/>
    </row>
    <row r="23" spans="1:15" s="10" customFormat="1" ht="17.100000000000001" customHeight="1" x14ac:dyDescent="0.2">
      <c r="A23" s="6"/>
      <c r="B23" s="21" t="s">
        <v>27</v>
      </c>
      <c r="C23" s="15">
        <v>-91416907.400000006</v>
      </c>
      <c r="D23" s="15">
        <v>-41271984.369999997</v>
      </c>
      <c r="E23" s="15"/>
      <c r="F23" s="15">
        <v>-22570660.309999999</v>
      </c>
      <c r="G23" s="15"/>
      <c r="H23" s="15"/>
      <c r="I23" s="15">
        <v>-4000000</v>
      </c>
      <c r="J23" s="15">
        <v>29564812.640000001</v>
      </c>
      <c r="K23" s="19"/>
      <c r="L23" s="16">
        <f t="shared" si="0"/>
        <v>-129694739.44000001</v>
      </c>
      <c r="M23" s="6"/>
      <c r="N23" s="41"/>
      <c r="O23" s="6"/>
    </row>
    <row r="24" spans="1:15" s="10" customFormat="1" ht="27.75" customHeight="1" x14ac:dyDescent="0.2">
      <c r="A24" s="6"/>
      <c r="B24" s="14" t="s">
        <v>28</v>
      </c>
      <c r="C24" s="15">
        <v>177090.15</v>
      </c>
      <c r="D24" s="15"/>
      <c r="E24" s="15"/>
      <c r="F24" s="15"/>
      <c r="G24" s="15"/>
      <c r="H24" s="15"/>
      <c r="I24" s="15"/>
      <c r="J24"/>
      <c r="K24" s="15"/>
      <c r="L24" s="16">
        <f t="shared" si="0"/>
        <v>177090.15</v>
      </c>
      <c r="M24" s="6"/>
      <c r="N24" s="41"/>
      <c r="O24" s="6"/>
    </row>
    <row r="25" spans="1:15" s="10" customFormat="1" ht="17.100000000000001" customHeight="1" thickBot="1" x14ac:dyDescent="0.25">
      <c r="A25" s="6"/>
      <c r="B25" s="22" t="s">
        <v>29</v>
      </c>
      <c r="C25" s="23">
        <v>5561</v>
      </c>
      <c r="D25" s="23"/>
      <c r="E25" s="23"/>
      <c r="F25" s="23"/>
      <c r="G25" s="23"/>
      <c r="H25" s="23"/>
      <c r="I25" s="23"/>
      <c r="J25" s="23"/>
      <c r="K25" s="23"/>
      <c r="L25" s="24">
        <f t="shared" si="0"/>
        <v>5561</v>
      </c>
      <c r="M25" s="6"/>
      <c r="N25" s="41"/>
      <c r="O25" s="6"/>
    </row>
    <row r="26" spans="1:15" s="10" customFormat="1" ht="17.100000000000001" customHeight="1" thickBot="1" x14ac:dyDescent="0.25">
      <c r="A26" s="6"/>
      <c r="B26" s="25" t="s">
        <v>11</v>
      </c>
      <c r="C26" s="26">
        <f t="shared" ref="C26:K26" si="2">SUM(C8:C25)</f>
        <v>7187571.2599999849</v>
      </c>
      <c r="D26" s="26">
        <f t="shared" si="2"/>
        <v>174185984.90999997</v>
      </c>
      <c r="E26" s="26">
        <f t="shared" si="2"/>
        <v>17142005.150000002</v>
      </c>
      <c r="F26" s="26">
        <f t="shared" si="2"/>
        <v>128520302.06999999</v>
      </c>
      <c r="G26" s="26">
        <f t="shared" si="2"/>
        <v>0</v>
      </c>
      <c r="H26" s="26">
        <f t="shared" si="2"/>
        <v>112855.76000000001</v>
      </c>
      <c r="I26" s="26">
        <f t="shared" si="2"/>
        <v>25260293.32</v>
      </c>
      <c r="J26" s="26">
        <f t="shared" si="2"/>
        <v>51896805.969999999</v>
      </c>
      <c r="K26" s="26">
        <f t="shared" si="2"/>
        <v>1978787.85</v>
      </c>
      <c r="L26" s="27">
        <f>SUM(C26:K26)</f>
        <v>406284606.28999996</v>
      </c>
      <c r="M26" s="6"/>
      <c r="N26" s="41"/>
    </row>
    <row r="27" spans="1:15" s="10" customFormat="1" ht="17.100000000000001" customHeight="1" x14ac:dyDescent="0.2">
      <c r="A27" s="6"/>
      <c r="B27" s="7"/>
      <c r="C27" s="7"/>
      <c r="D27" s="7"/>
      <c r="E27" s="8"/>
      <c r="F27" s="8"/>
      <c r="G27" s="9"/>
      <c r="H27" s="7"/>
      <c r="I27" s="7"/>
      <c r="J27" s="7"/>
      <c r="K27" s="7"/>
      <c r="L27" s="7"/>
      <c r="M27" s="6"/>
      <c r="N27" s="41"/>
    </row>
    <row r="28" spans="1:15" s="10" customFormat="1" ht="17.100000000000001" customHeight="1" thickBot="1" x14ac:dyDescent="0.3">
      <c r="A28" s="6"/>
      <c r="B28" s="4" t="s">
        <v>31</v>
      </c>
      <c r="C28" s="7"/>
      <c r="D28" s="7"/>
      <c r="E28" s="8"/>
      <c r="F28" s="8"/>
      <c r="G28" s="9"/>
      <c r="H28" s="7"/>
      <c r="I28" s="7"/>
      <c r="J28" s="7"/>
      <c r="K28" s="7"/>
      <c r="L28" s="7"/>
      <c r="M28" s="6"/>
      <c r="N28" s="41"/>
    </row>
    <row r="29" spans="1:15" s="10" customFormat="1" ht="17.100000000000001" customHeight="1" thickBot="1" x14ac:dyDescent="0.25">
      <c r="A29" s="6"/>
      <c r="B29" s="34" t="s">
        <v>1</v>
      </c>
      <c r="C29" s="35" t="s">
        <v>2</v>
      </c>
      <c r="D29" s="35" t="s">
        <v>3</v>
      </c>
      <c r="E29" s="35" t="s">
        <v>4</v>
      </c>
      <c r="F29" s="35" t="s">
        <v>5</v>
      </c>
      <c r="G29" s="35" t="s">
        <v>6</v>
      </c>
      <c r="H29" s="35" t="s">
        <v>7</v>
      </c>
      <c r="I29" s="35" t="s">
        <v>8</v>
      </c>
      <c r="J29" s="35" t="s">
        <v>9</v>
      </c>
      <c r="K29" s="35" t="s">
        <v>10</v>
      </c>
      <c r="L29" s="36" t="s">
        <v>11</v>
      </c>
      <c r="M29" s="6"/>
      <c r="N29" s="41"/>
    </row>
    <row r="30" spans="1:15" s="10" customFormat="1" ht="17.100000000000001" customHeight="1" x14ac:dyDescent="0.2">
      <c r="A30" s="6"/>
      <c r="B30" s="11" t="s">
        <v>12</v>
      </c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ref="L30:L47" si="3">SUM(C30:K30)</f>
        <v>0</v>
      </c>
      <c r="M30" s="6"/>
      <c r="N30" s="41"/>
      <c r="O30" s="6">
        <f>L30-N30</f>
        <v>0</v>
      </c>
    </row>
    <row r="31" spans="1:15" s="10" customFormat="1" ht="17.100000000000001" customHeight="1" x14ac:dyDescent="0.2">
      <c r="A31" s="6"/>
      <c r="B31" s="14" t="s">
        <v>13</v>
      </c>
      <c r="C31" s="15"/>
      <c r="D31" s="15"/>
      <c r="E31" s="15"/>
      <c r="F31" s="15"/>
      <c r="G31" s="15"/>
      <c r="H31" s="15"/>
      <c r="I31" s="15"/>
      <c r="J31" s="15"/>
      <c r="K31" s="15"/>
      <c r="L31" s="16">
        <f t="shared" si="3"/>
        <v>0</v>
      </c>
      <c r="M31" s="6"/>
      <c r="N31" s="41"/>
      <c r="O31" s="6">
        <f t="shared" ref="O31:O32" si="4">L31-N31</f>
        <v>0</v>
      </c>
    </row>
    <row r="32" spans="1:15" s="10" customFormat="1" ht="17.100000000000001" customHeight="1" x14ac:dyDescent="0.2">
      <c r="A32" s="6"/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6">
        <f t="shared" si="3"/>
        <v>0</v>
      </c>
      <c r="M32" s="6"/>
      <c r="N32" s="41"/>
      <c r="O32" s="6">
        <f t="shared" si="4"/>
        <v>0</v>
      </c>
    </row>
    <row r="33" spans="1:15" s="10" customFormat="1" ht="17.100000000000001" customHeight="1" x14ac:dyDescent="0.2">
      <c r="A33" s="6"/>
      <c r="B33" s="14" t="s">
        <v>15</v>
      </c>
      <c r="C33" s="15"/>
      <c r="D33" s="15"/>
      <c r="E33" s="15"/>
      <c r="F33" s="15"/>
      <c r="G33" s="15"/>
      <c r="H33" s="15"/>
      <c r="I33" s="15"/>
      <c r="J33" s="15"/>
      <c r="K33" s="15"/>
      <c r="L33" s="16">
        <f t="shared" si="3"/>
        <v>0</v>
      </c>
      <c r="M33" s="6"/>
      <c r="N33" s="41"/>
      <c r="O33" s="6"/>
    </row>
    <row r="34" spans="1:15" s="10" customFormat="1" ht="17.100000000000001" customHeight="1" x14ac:dyDescent="0.2">
      <c r="A34" s="6"/>
      <c r="B34" s="14" t="s">
        <v>16</v>
      </c>
      <c r="C34" s="15">
        <v>-27545.27</v>
      </c>
      <c r="D34" s="15">
        <v>680000</v>
      </c>
      <c r="E34" s="15"/>
      <c r="F34" s="15">
        <v>11094209.83</v>
      </c>
      <c r="G34" s="15"/>
      <c r="H34" s="15">
        <v>50000</v>
      </c>
      <c r="I34" s="15">
        <v>13000000</v>
      </c>
      <c r="J34" s="15"/>
      <c r="K34" s="15"/>
      <c r="L34" s="16">
        <f t="shared" si="3"/>
        <v>24796664.560000002</v>
      </c>
      <c r="M34" s="6"/>
      <c r="N34" s="41"/>
      <c r="O34" s="6"/>
    </row>
    <row r="35" spans="1:15" s="10" customFormat="1" ht="17.100000000000001" customHeight="1" x14ac:dyDescent="0.2">
      <c r="A35" s="6"/>
      <c r="B35" s="14" t="s">
        <v>17</v>
      </c>
      <c r="C35" s="15">
        <v>28834.59</v>
      </c>
      <c r="D35" s="15"/>
      <c r="E35" s="15"/>
      <c r="F35" s="15">
        <v>-95332.14</v>
      </c>
      <c r="G35" s="15"/>
      <c r="H35" s="15">
        <v>774943</v>
      </c>
      <c r="I35" s="15"/>
      <c r="J35" s="15"/>
      <c r="K35" s="15"/>
      <c r="L35" s="16">
        <f t="shared" si="3"/>
        <v>708445.45</v>
      </c>
      <c r="M35" s="6"/>
      <c r="N35" s="41"/>
      <c r="O35" s="6"/>
    </row>
    <row r="36" spans="1:15" s="10" customFormat="1" ht="38.25" customHeight="1" x14ac:dyDescent="0.2">
      <c r="A36" s="6"/>
      <c r="B36" s="14" t="s">
        <v>18</v>
      </c>
      <c r="C36" s="15">
        <v>424907.4</v>
      </c>
      <c r="D36" s="15"/>
      <c r="E36" s="15"/>
      <c r="F36" s="15"/>
      <c r="G36" s="15"/>
      <c r="H36" s="15">
        <v>123414.02</v>
      </c>
      <c r="I36" s="15"/>
      <c r="J36" s="15"/>
      <c r="K36" s="15"/>
      <c r="L36" s="16">
        <f t="shared" si="3"/>
        <v>548321.42000000004</v>
      </c>
      <c r="M36" s="6"/>
      <c r="N36" s="41"/>
      <c r="O36" s="6"/>
    </row>
    <row r="37" spans="1:15" s="10" customFormat="1" ht="24.75" customHeight="1" x14ac:dyDescent="0.2">
      <c r="A37" s="6"/>
      <c r="B37" s="14" t="s">
        <v>19</v>
      </c>
      <c r="C37" s="15">
        <v>-25088.55</v>
      </c>
      <c r="D37" s="15">
        <v>5000000</v>
      </c>
      <c r="E37" s="15"/>
      <c r="F37" s="15"/>
      <c r="G37" s="15"/>
      <c r="H37" s="15"/>
      <c r="I37" s="17"/>
      <c r="J37" s="15"/>
      <c r="K37" s="15"/>
      <c r="L37" s="16">
        <f t="shared" si="3"/>
        <v>4974911.45</v>
      </c>
      <c r="M37" s="6"/>
      <c r="N37" s="41"/>
      <c r="O37" s="6"/>
    </row>
    <row r="38" spans="1:15" s="10" customFormat="1" ht="23.25" customHeight="1" x14ac:dyDescent="0.2">
      <c r="A38" s="6"/>
      <c r="B38" s="14" t="s">
        <v>20</v>
      </c>
      <c r="C38" s="15">
        <v>1783364.76</v>
      </c>
      <c r="D38" s="15">
        <v>6128912.0700000003</v>
      </c>
      <c r="E38" s="15"/>
      <c r="F38" s="15">
        <v>408064</v>
      </c>
      <c r="G38" s="15"/>
      <c r="H38" s="15"/>
      <c r="I38" s="15"/>
      <c r="J38" s="15"/>
      <c r="K38" s="15"/>
      <c r="L38" s="16">
        <f t="shared" si="3"/>
        <v>8320340.8300000001</v>
      </c>
      <c r="M38" s="6"/>
      <c r="N38" s="41"/>
      <c r="O38" s="6"/>
    </row>
    <row r="39" spans="1:15" s="10" customFormat="1" ht="20.25" customHeight="1" x14ac:dyDescent="0.2">
      <c r="A39" s="6"/>
      <c r="B39" s="14" t="s">
        <v>21</v>
      </c>
      <c r="C39" s="15">
        <v>-26571.759999999998</v>
      </c>
      <c r="D39" s="18">
        <v>-260275.76</v>
      </c>
      <c r="E39" s="15">
        <v>11665688.859999999</v>
      </c>
      <c r="F39" s="19"/>
      <c r="G39" s="19"/>
      <c r="H39" s="15"/>
      <c r="I39" s="15"/>
      <c r="J39" s="15"/>
      <c r="K39" s="15"/>
      <c r="L39" s="16">
        <f t="shared" si="3"/>
        <v>11378841.34</v>
      </c>
      <c r="M39" s="6"/>
      <c r="N39" s="41"/>
      <c r="O39" s="6"/>
    </row>
    <row r="40" spans="1:15" s="10" customFormat="1" ht="27.75" customHeight="1" x14ac:dyDescent="0.2">
      <c r="A40" s="6"/>
      <c r="B40" s="14" t="s">
        <v>22</v>
      </c>
      <c r="C40" s="15">
        <v>-30497.279999999999</v>
      </c>
      <c r="D40" s="15">
        <v>-158500</v>
      </c>
      <c r="E40" s="15"/>
      <c r="F40" s="15">
        <v>86510605.920000002</v>
      </c>
      <c r="G40" s="15"/>
      <c r="H40" s="15"/>
      <c r="I40" s="15"/>
      <c r="J40" s="15"/>
      <c r="K40" s="15"/>
      <c r="L40" s="16">
        <f t="shared" si="3"/>
        <v>86321608.640000001</v>
      </c>
      <c r="M40" s="6"/>
      <c r="N40" s="41"/>
      <c r="O40" s="6"/>
    </row>
    <row r="41" spans="1:15" s="10" customFormat="1" ht="28.5" customHeight="1" x14ac:dyDescent="0.2">
      <c r="A41" s="6"/>
      <c r="B41" s="14" t="s">
        <v>23</v>
      </c>
      <c r="C41" s="15">
        <v>-46381.74</v>
      </c>
      <c r="D41" s="15">
        <v>-26209.62</v>
      </c>
      <c r="E41" s="15"/>
      <c r="F41" s="15"/>
      <c r="G41" s="15"/>
      <c r="H41" s="15">
        <v>169943.06</v>
      </c>
      <c r="I41" s="15">
        <v>4000000</v>
      </c>
      <c r="J41" s="15"/>
      <c r="K41" s="15"/>
      <c r="L41" s="16">
        <f t="shared" si="3"/>
        <v>4097351.7</v>
      </c>
      <c r="M41" s="6"/>
      <c r="N41" s="41"/>
      <c r="O41" s="6"/>
    </row>
    <row r="42" spans="1:15" s="10" customFormat="1" ht="25.5" customHeight="1" x14ac:dyDescent="0.2">
      <c r="A42" s="6"/>
      <c r="B42" s="14" t="s">
        <v>24</v>
      </c>
      <c r="C42" s="15">
        <v>1603566.77</v>
      </c>
      <c r="D42" s="15">
        <v>-554564.67000000004</v>
      </c>
      <c r="E42" s="15"/>
      <c r="F42" s="15">
        <v>554564.67000000004</v>
      </c>
      <c r="G42" s="15"/>
      <c r="H42" s="15"/>
      <c r="I42" s="15"/>
      <c r="J42"/>
      <c r="K42" s="15"/>
      <c r="L42" s="16">
        <f t="shared" si="3"/>
        <v>1603566.77</v>
      </c>
      <c r="M42" s="6"/>
      <c r="N42" s="41"/>
      <c r="O42" s="6"/>
    </row>
    <row r="43" spans="1:15" s="10" customFormat="1" ht="17.100000000000001" customHeight="1" x14ac:dyDescent="0.2">
      <c r="A43" s="6"/>
      <c r="B43" s="14" t="s">
        <v>25</v>
      </c>
      <c r="C43" s="15"/>
      <c r="D43" s="15"/>
      <c r="E43" s="15"/>
      <c r="F43" s="15"/>
      <c r="G43" s="15"/>
      <c r="H43" s="15"/>
      <c r="I43" s="15"/>
      <c r="J43" s="15"/>
      <c r="K43" s="15"/>
      <c r="L43" s="16">
        <f t="shared" si="3"/>
        <v>0</v>
      </c>
      <c r="M43" s="6"/>
      <c r="N43" s="41"/>
      <c r="O43" s="6"/>
    </row>
    <row r="44" spans="1:15" s="10" customFormat="1" ht="17.100000000000001" customHeight="1" x14ac:dyDescent="0.2">
      <c r="A44" s="6"/>
      <c r="B44" s="14" t="s">
        <v>26</v>
      </c>
      <c r="C44" s="15"/>
      <c r="D44" s="15"/>
      <c r="E44" s="15"/>
      <c r="F44" s="15"/>
      <c r="G44" s="15"/>
      <c r="H44" s="15"/>
      <c r="I44" s="15"/>
      <c r="J44" s="15"/>
      <c r="K44" s="15"/>
      <c r="L44" s="16">
        <f t="shared" si="3"/>
        <v>0</v>
      </c>
      <c r="M44" s="6"/>
      <c r="N44" s="41"/>
      <c r="O44" s="6"/>
    </row>
    <row r="45" spans="1:15" s="10" customFormat="1" ht="17.100000000000001" customHeight="1" x14ac:dyDescent="0.2">
      <c r="A45" s="6"/>
      <c r="B45" s="21" t="s">
        <v>27</v>
      </c>
      <c r="C45" s="15"/>
      <c r="D45" s="15">
        <v>-40350173.829999998</v>
      </c>
      <c r="E45" s="15"/>
      <c r="F45" s="15"/>
      <c r="G45" s="15"/>
      <c r="H45" s="15"/>
      <c r="I45" s="15"/>
      <c r="J45" s="15">
        <v>31105000</v>
      </c>
      <c r="K45" s="19"/>
      <c r="L45" s="16">
        <f t="shared" si="3"/>
        <v>-9245173.8299999982</v>
      </c>
      <c r="M45" s="6"/>
      <c r="N45" s="41"/>
      <c r="O45" s="6"/>
    </row>
    <row r="46" spans="1:15" s="10" customFormat="1" ht="27.75" customHeight="1" x14ac:dyDescent="0.2">
      <c r="A46" s="6"/>
      <c r="B46" s="14" t="s">
        <v>28</v>
      </c>
      <c r="C46" s="15">
        <v>-28729.85</v>
      </c>
      <c r="D46" s="15"/>
      <c r="E46" s="15"/>
      <c r="F46" s="15"/>
      <c r="G46" s="15"/>
      <c r="H46" s="15"/>
      <c r="I46" s="15"/>
      <c r="J46"/>
      <c r="K46" s="15"/>
      <c r="L46" s="16">
        <f t="shared" si="3"/>
        <v>-28729.85</v>
      </c>
      <c r="M46" s="6"/>
      <c r="N46" s="41"/>
      <c r="O46" s="6"/>
    </row>
    <row r="47" spans="1:15" s="10" customFormat="1" ht="17.100000000000001" customHeight="1" thickBot="1" x14ac:dyDescent="0.25">
      <c r="A47" s="6"/>
      <c r="B47" s="22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4">
        <f t="shared" si="3"/>
        <v>0</v>
      </c>
      <c r="M47" s="6"/>
      <c r="N47" s="41"/>
      <c r="O47" s="6"/>
    </row>
    <row r="48" spans="1:15" s="10" customFormat="1" ht="17.100000000000001" customHeight="1" thickBot="1" x14ac:dyDescent="0.25">
      <c r="A48" s="6"/>
      <c r="B48" s="25" t="s">
        <v>11</v>
      </c>
      <c r="C48" s="26">
        <f t="shared" ref="C48:K48" si="5">SUM(C30:C47)</f>
        <v>3655859.0700000008</v>
      </c>
      <c r="D48" s="26">
        <f t="shared" si="5"/>
        <v>-29540811.809999995</v>
      </c>
      <c r="E48" s="26">
        <f t="shared" si="5"/>
        <v>11665688.859999999</v>
      </c>
      <c r="F48" s="26">
        <f t="shared" si="5"/>
        <v>98472112.280000001</v>
      </c>
      <c r="G48" s="26">
        <f t="shared" si="5"/>
        <v>0</v>
      </c>
      <c r="H48" s="26">
        <f t="shared" si="5"/>
        <v>1118300.08</v>
      </c>
      <c r="I48" s="26">
        <f t="shared" si="5"/>
        <v>17000000</v>
      </c>
      <c r="J48" s="26">
        <f t="shared" si="5"/>
        <v>31105000</v>
      </c>
      <c r="K48" s="26">
        <f t="shared" si="5"/>
        <v>0</v>
      </c>
      <c r="L48" s="27">
        <f>SUM(C48:K48)</f>
        <v>133476148.48</v>
      </c>
      <c r="M48" s="6"/>
      <c r="N48" s="41"/>
    </row>
    <row r="49" spans="1:15" s="10" customFormat="1" ht="17.100000000000001" customHeight="1" x14ac:dyDescent="0.2">
      <c r="A49" s="6"/>
      <c r="B49" s="7"/>
      <c r="C49" s="7"/>
      <c r="D49" s="7"/>
      <c r="E49" s="8"/>
      <c r="F49" s="8"/>
      <c r="G49" s="9"/>
      <c r="H49" s="7"/>
      <c r="I49" s="7"/>
      <c r="J49" s="7"/>
      <c r="K49" s="7"/>
      <c r="L49" s="7"/>
      <c r="M49" s="6"/>
      <c r="N49" s="41"/>
    </row>
    <row r="50" spans="1:15" ht="16.5" thickBot="1" x14ac:dyDescent="0.3">
      <c r="B50" s="4" t="s">
        <v>35</v>
      </c>
      <c r="C50" s="1"/>
      <c r="D50" s="1"/>
      <c r="E50" s="1"/>
      <c r="F50" s="1"/>
      <c r="G50" s="1"/>
      <c r="H50" s="1"/>
      <c r="I50" s="1"/>
      <c r="J50" s="1"/>
      <c r="K50" s="1"/>
      <c r="L50" s="2"/>
    </row>
    <row r="51" spans="1:15" ht="17.100000000000001" customHeight="1" thickBot="1" x14ac:dyDescent="0.25">
      <c r="A51" s="6"/>
      <c r="B51" s="37" t="s">
        <v>1</v>
      </c>
      <c r="C51" s="38" t="s">
        <v>2</v>
      </c>
      <c r="D51" s="38" t="s">
        <v>3</v>
      </c>
      <c r="E51" s="38" t="s">
        <v>4</v>
      </c>
      <c r="F51" s="38" t="s">
        <v>5</v>
      </c>
      <c r="G51" s="38" t="s">
        <v>6</v>
      </c>
      <c r="H51" s="38" t="s">
        <v>7</v>
      </c>
      <c r="I51" s="38" t="s">
        <v>8</v>
      </c>
      <c r="J51" s="38" t="s">
        <v>9</v>
      </c>
      <c r="K51" s="38" t="s">
        <v>10</v>
      </c>
      <c r="L51" s="39" t="s">
        <v>11</v>
      </c>
    </row>
    <row r="52" spans="1:15" ht="17.100000000000001" customHeight="1" x14ac:dyDescent="0.2">
      <c r="A52" s="6"/>
      <c r="B52" s="11" t="s">
        <v>12</v>
      </c>
      <c r="C52" s="43">
        <f t="shared" ref="C52:K52" si="6">C8-C30</f>
        <v>213276</v>
      </c>
      <c r="D52" s="12">
        <f t="shared" si="6"/>
        <v>0</v>
      </c>
      <c r="E52" s="12">
        <f t="shared" si="6"/>
        <v>0</v>
      </c>
      <c r="F52" s="12">
        <f t="shared" si="6"/>
        <v>0</v>
      </c>
      <c r="G52" s="12">
        <f t="shared" si="6"/>
        <v>0</v>
      </c>
      <c r="H52" s="12">
        <f t="shared" si="6"/>
        <v>0</v>
      </c>
      <c r="I52" s="12">
        <f t="shared" si="6"/>
        <v>0</v>
      </c>
      <c r="J52" s="12">
        <f t="shared" si="6"/>
        <v>0</v>
      </c>
      <c r="K52" s="12">
        <f t="shared" si="6"/>
        <v>0</v>
      </c>
      <c r="L52" s="13">
        <f t="shared" ref="L52:L69" si="7">SUM(C52:K52)</f>
        <v>213276</v>
      </c>
    </row>
    <row r="53" spans="1:15" s="1" customFormat="1" ht="17.100000000000001" customHeight="1" x14ac:dyDescent="0.2">
      <c r="A53" s="6"/>
      <c r="B53" s="14" t="s">
        <v>13</v>
      </c>
      <c r="C53" s="15">
        <f t="shared" ref="C53:K53" si="8">C9-C31</f>
        <v>66500</v>
      </c>
      <c r="D53" s="15">
        <f t="shared" si="8"/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6">
        <f t="shared" si="7"/>
        <v>66500</v>
      </c>
      <c r="N53" s="40"/>
      <c r="O53"/>
    </row>
    <row r="54" spans="1:15" s="1" customFormat="1" ht="17.100000000000001" customHeight="1" x14ac:dyDescent="0.2">
      <c r="A54" s="6"/>
      <c r="B54" s="14" t="s">
        <v>14</v>
      </c>
      <c r="C54" s="15">
        <f t="shared" ref="C54:K54" si="9">C10-C32</f>
        <v>5440</v>
      </c>
      <c r="D54" s="15">
        <f t="shared" si="9"/>
        <v>0</v>
      </c>
      <c r="E54" s="15">
        <f t="shared" si="9"/>
        <v>0</v>
      </c>
      <c r="F54" s="15">
        <f t="shared" si="9"/>
        <v>0</v>
      </c>
      <c r="G54" s="15">
        <f t="shared" si="9"/>
        <v>0</v>
      </c>
      <c r="H54" s="15">
        <f t="shared" si="9"/>
        <v>0</v>
      </c>
      <c r="I54" s="15">
        <f t="shared" si="9"/>
        <v>0</v>
      </c>
      <c r="J54" s="15">
        <f t="shared" si="9"/>
        <v>0</v>
      </c>
      <c r="K54" s="15">
        <f t="shared" si="9"/>
        <v>0</v>
      </c>
      <c r="L54" s="16">
        <f t="shared" si="7"/>
        <v>5440</v>
      </c>
      <c r="N54" s="40"/>
      <c r="O54"/>
    </row>
    <row r="55" spans="1:15" s="1" customFormat="1" ht="17.100000000000001" customHeight="1" x14ac:dyDescent="0.2">
      <c r="A55" s="6"/>
      <c r="B55" s="14" t="s">
        <v>15</v>
      </c>
      <c r="C55" s="15">
        <f t="shared" ref="C55:K55" si="10">C11-C33</f>
        <v>21036.6</v>
      </c>
      <c r="D55" s="15">
        <f t="shared" si="10"/>
        <v>0</v>
      </c>
      <c r="E55" s="15">
        <f t="shared" si="10"/>
        <v>0</v>
      </c>
      <c r="F55" s="15">
        <f t="shared" si="10"/>
        <v>0</v>
      </c>
      <c r="G55" s="15">
        <f t="shared" si="10"/>
        <v>0</v>
      </c>
      <c r="H55" s="15">
        <f t="shared" si="10"/>
        <v>0</v>
      </c>
      <c r="I55" s="15">
        <f t="shared" si="10"/>
        <v>0</v>
      </c>
      <c r="J55" s="15">
        <f t="shared" si="10"/>
        <v>0</v>
      </c>
      <c r="K55" s="15">
        <f t="shared" si="10"/>
        <v>0</v>
      </c>
      <c r="L55" s="16">
        <f t="shared" si="7"/>
        <v>21036.6</v>
      </c>
      <c r="N55" s="40"/>
      <c r="O55"/>
    </row>
    <row r="56" spans="1:15" s="1" customFormat="1" ht="17.100000000000001" customHeight="1" x14ac:dyDescent="0.2">
      <c r="A56" s="6"/>
      <c r="B56" s="14" t="s">
        <v>16</v>
      </c>
      <c r="C56" s="15">
        <f t="shared" ref="C56:K56" si="11">C12-C34</f>
        <v>546438.80999999994</v>
      </c>
      <c r="D56" s="15">
        <f t="shared" si="11"/>
        <v>0</v>
      </c>
      <c r="E56" s="15">
        <f t="shared" si="11"/>
        <v>0</v>
      </c>
      <c r="F56" s="15">
        <f t="shared" si="11"/>
        <v>793800</v>
      </c>
      <c r="G56" s="15">
        <f t="shared" si="11"/>
        <v>0</v>
      </c>
      <c r="H56" s="15">
        <f t="shared" si="11"/>
        <v>424350</v>
      </c>
      <c r="I56" s="15">
        <f t="shared" si="11"/>
        <v>-296339.46000000089</v>
      </c>
      <c r="J56" s="15">
        <f t="shared" si="11"/>
        <v>8042580.6100000003</v>
      </c>
      <c r="K56" s="15">
        <f t="shared" si="11"/>
        <v>0</v>
      </c>
      <c r="L56" s="16">
        <f t="shared" si="7"/>
        <v>9510829.959999999</v>
      </c>
      <c r="N56" s="40"/>
      <c r="O56"/>
    </row>
    <row r="57" spans="1:15" s="1" customFormat="1" ht="17.100000000000001" customHeight="1" x14ac:dyDescent="0.2">
      <c r="A57" s="6"/>
      <c r="B57" s="14" t="s">
        <v>17</v>
      </c>
      <c r="C57" s="15">
        <f t="shared" ref="C57:K57" si="12">C13-C35</f>
        <v>935588.34000000008</v>
      </c>
      <c r="D57" s="15">
        <f t="shared" si="12"/>
        <v>0</v>
      </c>
      <c r="E57" s="15">
        <f t="shared" si="12"/>
        <v>0</v>
      </c>
      <c r="F57" s="15">
        <f t="shared" si="12"/>
        <v>900000</v>
      </c>
      <c r="G57" s="15">
        <f t="shared" si="12"/>
        <v>0</v>
      </c>
      <c r="H57" s="15">
        <f t="shared" si="12"/>
        <v>0</v>
      </c>
      <c r="I57" s="15">
        <f t="shared" si="12"/>
        <v>-900000</v>
      </c>
      <c r="J57" s="15">
        <f t="shared" si="12"/>
        <v>7249197.4299999997</v>
      </c>
      <c r="K57" s="15">
        <f t="shared" si="12"/>
        <v>0</v>
      </c>
      <c r="L57" s="16">
        <f t="shared" si="7"/>
        <v>8184785.7699999996</v>
      </c>
      <c r="N57" s="40"/>
      <c r="O57"/>
    </row>
    <row r="58" spans="1:15" s="1" customFormat="1" ht="36" x14ac:dyDescent="0.2">
      <c r="A58" s="6"/>
      <c r="B58" s="14" t="s">
        <v>18</v>
      </c>
      <c r="C58" s="15">
        <f t="shared" ref="C58:K58" si="13">C14-C36</f>
        <v>4891420</v>
      </c>
      <c r="D58" s="15">
        <f t="shared" si="13"/>
        <v>-1242283.3700000001</v>
      </c>
      <c r="E58" s="15">
        <f t="shared" si="13"/>
        <v>0</v>
      </c>
      <c r="F58" s="15">
        <f t="shared" si="13"/>
        <v>192000</v>
      </c>
      <c r="G58" s="15">
        <f t="shared" si="13"/>
        <v>0</v>
      </c>
      <c r="H58" s="15">
        <f t="shared" si="13"/>
        <v>-18150</v>
      </c>
      <c r="I58" s="15">
        <f t="shared" si="13"/>
        <v>18150</v>
      </c>
      <c r="J58" s="15">
        <f t="shared" si="13"/>
        <v>0</v>
      </c>
      <c r="K58" s="15">
        <f t="shared" si="13"/>
        <v>0</v>
      </c>
      <c r="L58" s="16">
        <f t="shared" si="7"/>
        <v>3841136.63</v>
      </c>
      <c r="N58" s="40"/>
      <c r="O58"/>
    </row>
    <row r="59" spans="1:15" s="1" customFormat="1" ht="27" customHeight="1" x14ac:dyDescent="0.2">
      <c r="A59" s="6"/>
      <c r="B59" s="14" t="s">
        <v>19</v>
      </c>
      <c r="C59" s="15">
        <f t="shared" ref="C59:K59" si="14">C15-C37</f>
        <v>812476.55</v>
      </c>
      <c r="D59" s="15">
        <f t="shared" si="14"/>
        <v>-243536.54999999981</v>
      </c>
      <c r="E59" s="15">
        <f t="shared" si="14"/>
        <v>0</v>
      </c>
      <c r="F59" s="15">
        <f t="shared" si="14"/>
        <v>-41244.5</v>
      </c>
      <c r="G59" s="15">
        <f t="shared" si="14"/>
        <v>0</v>
      </c>
      <c r="H59" s="15">
        <f t="shared" si="14"/>
        <v>0</v>
      </c>
      <c r="I59" s="17">
        <f t="shared" si="14"/>
        <v>2659419.46</v>
      </c>
      <c r="J59" s="15">
        <f t="shared" si="14"/>
        <v>1197033.8</v>
      </c>
      <c r="K59" s="15">
        <f t="shared" si="14"/>
        <v>0</v>
      </c>
      <c r="L59" s="16">
        <f t="shared" si="7"/>
        <v>4384148.76</v>
      </c>
      <c r="N59" s="40"/>
      <c r="O59"/>
    </row>
    <row r="60" spans="1:15" s="1" customFormat="1" ht="27" customHeight="1" x14ac:dyDescent="0.2">
      <c r="A60" s="6"/>
      <c r="B60" s="14" t="s">
        <v>20</v>
      </c>
      <c r="C60" s="15">
        <f t="shared" ref="C60:K60" si="15">C16-C38</f>
        <v>40149340.460000001</v>
      </c>
      <c r="D60" s="15">
        <f t="shared" si="15"/>
        <v>306374.91999999993</v>
      </c>
      <c r="E60" s="15">
        <f t="shared" si="15"/>
        <v>0</v>
      </c>
      <c r="F60" s="15">
        <f t="shared" si="15"/>
        <v>20315662.07</v>
      </c>
      <c r="G60" s="15">
        <f t="shared" si="15"/>
        <v>0</v>
      </c>
      <c r="H60" s="15">
        <f t="shared" si="15"/>
        <v>0</v>
      </c>
      <c r="I60" s="15">
        <f t="shared" si="15"/>
        <v>0</v>
      </c>
      <c r="J60" s="15">
        <f t="shared" si="15"/>
        <v>0</v>
      </c>
      <c r="K60" s="15">
        <f t="shared" si="15"/>
        <v>0</v>
      </c>
      <c r="L60" s="16">
        <f t="shared" si="7"/>
        <v>60771377.450000003</v>
      </c>
      <c r="N60" s="40"/>
      <c r="O60"/>
    </row>
    <row r="61" spans="1:15" s="1" customFormat="1" ht="17.100000000000001" customHeight="1" x14ac:dyDescent="0.2">
      <c r="A61" s="6"/>
      <c r="B61" s="14" t="s">
        <v>21</v>
      </c>
      <c r="C61" s="15">
        <f t="shared" ref="C61:K61" si="16">C17-C39</f>
        <v>42497561.43</v>
      </c>
      <c r="D61" s="42">
        <f t="shared" si="16"/>
        <v>201972906.98999998</v>
      </c>
      <c r="E61" s="15">
        <f t="shared" si="16"/>
        <v>5314916.7800000012</v>
      </c>
      <c r="F61" s="19">
        <f t="shared" si="16"/>
        <v>235839.3</v>
      </c>
      <c r="G61" s="19">
        <f t="shared" si="16"/>
        <v>0</v>
      </c>
      <c r="H61" s="15">
        <f t="shared" si="16"/>
        <v>0</v>
      </c>
      <c r="I61" s="15">
        <f t="shared" si="16"/>
        <v>0</v>
      </c>
      <c r="J61" s="15">
        <f t="shared" si="16"/>
        <v>163027.53</v>
      </c>
      <c r="K61" s="15">
        <f t="shared" si="16"/>
        <v>0</v>
      </c>
      <c r="L61" s="16">
        <f t="shared" si="7"/>
        <v>250184252.03</v>
      </c>
      <c r="N61" s="40"/>
      <c r="O61"/>
    </row>
    <row r="62" spans="1:15" s="1" customFormat="1" ht="27" customHeight="1" x14ac:dyDescent="0.2">
      <c r="A62" s="6"/>
      <c r="B62" s="14" t="s">
        <v>22</v>
      </c>
      <c r="C62" s="15">
        <f t="shared" ref="C62:K62" si="17">C18-C40</f>
        <v>473200</v>
      </c>
      <c r="D62" s="15">
        <f t="shared" si="17"/>
        <v>0</v>
      </c>
      <c r="E62" s="15">
        <f t="shared" si="17"/>
        <v>0</v>
      </c>
      <c r="F62" s="15">
        <f t="shared" si="17"/>
        <v>-450000</v>
      </c>
      <c r="G62" s="15">
        <f t="shared" si="17"/>
        <v>0</v>
      </c>
      <c r="H62" s="15">
        <f t="shared" si="17"/>
        <v>0</v>
      </c>
      <c r="I62" s="15">
        <f t="shared" si="17"/>
        <v>4450000</v>
      </c>
      <c r="J62" s="15">
        <f t="shared" si="17"/>
        <v>374890.81</v>
      </c>
      <c r="K62" s="15">
        <f t="shared" si="17"/>
        <v>0</v>
      </c>
      <c r="L62" s="16">
        <f t="shared" si="7"/>
        <v>4848090.8099999996</v>
      </c>
      <c r="N62" s="40"/>
      <c r="O62"/>
    </row>
    <row r="63" spans="1:15" s="1" customFormat="1" ht="27" customHeight="1" x14ac:dyDescent="0.2">
      <c r="A63" s="6"/>
      <c r="B63" s="14" t="s">
        <v>23</v>
      </c>
      <c r="C63" s="15">
        <f t="shared" ref="C63:K63" si="18">C19-C41</f>
        <v>1419421.27</v>
      </c>
      <c r="D63" s="15">
        <f t="shared" si="18"/>
        <v>2355564.7200000002</v>
      </c>
      <c r="E63" s="15">
        <f t="shared" si="18"/>
        <v>0</v>
      </c>
      <c r="F63" s="15">
        <f t="shared" si="18"/>
        <v>-397419</v>
      </c>
      <c r="G63" s="15">
        <f t="shared" si="18"/>
        <v>0</v>
      </c>
      <c r="H63" s="15">
        <f t="shared" si="18"/>
        <v>0</v>
      </c>
      <c r="I63" s="15">
        <f t="shared" si="18"/>
        <v>4917419</v>
      </c>
      <c r="J63" s="15">
        <f t="shared" si="18"/>
        <v>5305263.1500000004</v>
      </c>
      <c r="K63" s="15">
        <f t="shared" si="18"/>
        <v>0</v>
      </c>
      <c r="L63" s="16">
        <f t="shared" si="7"/>
        <v>13600249.140000001</v>
      </c>
      <c r="N63" s="40"/>
      <c r="O63"/>
    </row>
    <row r="64" spans="1:15" s="1" customFormat="1" ht="27" customHeight="1" x14ac:dyDescent="0.2">
      <c r="A64" s="6"/>
      <c r="B64" s="14" t="s">
        <v>24</v>
      </c>
      <c r="C64" s="15">
        <f t="shared" ref="C64:K64" si="19">C20-C42</f>
        <v>2686245.3299999996</v>
      </c>
      <c r="D64" s="15">
        <f t="shared" si="19"/>
        <v>1499580.55</v>
      </c>
      <c r="E64" s="15">
        <f t="shared" si="19"/>
        <v>0</v>
      </c>
      <c r="F64" s="15">
        <f t="shared" si="19"/>
        <v>31070212.229999997</v>
      </c>
      <c r="G64" s="15">
        <f t="shared" si="19"/>
        <v>0</v>
      </c>
      <c r="H64" s="15">
        <f t="shared" si="19"/>
        <v>-1411644.32</v>
      </c>
      <c r="I64" s="15">
        <f t="shared" si="19"/>
        <v>1411644.32</v>
      </c>
      <c r="J64">
        <f t="shared" si="19"/>
        <v>0</v>
      </c>
      <c r="K64" s="15">
        <f t="shared" si="19"/>
        <v>0</v>
      </c>
      <c r="L64" s="16">
        <f t="shared" si="7"/>
        <v>35256038.109999999</v>
      </c>
      <c r="N64" s="40"/>
      <c r="O64"/>
    </row>
    <row r="65" spans="1:15" s="1" customFormat="1" ht="17.100000000000001" customHeight="1" x14ac:dyDescent="0.2">
      <c r="A65" s="6"/>
      <c r="B65" s="14" t="s">
        <v>25</v>
      </c>
      <c r="C65" s="15">
        <f t="shared" ref="C65:K65" si="20">C21-C43</f>
        <v>19293.8</v>
      </c>
      <c r="D65" s="15">
        <f t="shared" si="20"/>
        <v>0</v>
      </c>
      <c r="E65" s="15">
        <f t="shared" si="20"/>
        <v>0</v>
      </c>
      <c r="F65" s="15">
        <f t="shared" si="20"/>
        <v>0</v>
      </c>
      <c r="G65" s="15">
        <f t="shared" si="20"/>
        <v>0</v>
      </c>
      <c r="H65" s="15">
        <f t="shared" si="20"/>
        <v>0</v>
      </c>
      <c r="I65" s="15">
        <f t="shared" si="20"/>
        <v>0</v>
      </c>
      <c r="J65" s="15">
        <f t="shared" si="20"/>
        <v>0</v>
      </c>
      <c r="K65" s="15">
        <f t="shared" si="20"/>
        <v>0</v>
      </c>
      <c r="L65" s="16">
        <f t="shared" si="7"/>
        <v>19293.8</v>
      </c>
      <c r="N65" s="40"/>
      <c r="O65"/>
    </row>
    <row r="66" spans="1:15" s="1" customFormat="1" ht="17.100000000000001" customHeight="1" x14ac:dyDescent="0.2">
      <c r="A66" s="6"/>
      <c r="B66" s="14" t="s">
        <v>26</v>
      </c>
      <c r="C66" s="15">
        <f t="shared" ref="C66:K66" si="21">C22-C44</f>
        <v>0</v>
      </c>
      <c r="D66" s="15">
        <f t="shared" si="21"/>
        <v>0</v>
      </c>
      <c r="E66" s="15">
        <f t="shared" si="21"/>
        <v>161399.51</v>
      </c>
      <c r="F66" s="15">
        <f t="shared" si="21"/>
        <v>0</v>
      </c>
      <c r="G66" s="15">
        <f t="shared" si="21"/>
        <v>0</v>
      </c>
      <c r="H66" s="15">
        <f t="shared" si="21"/>
        <v>0</v>
      </c>
      <c r="I66" s="15">
        <f t="shared" si="21"/>
        <v>0</v>
      </c>
      <c r="J66" s="15">
        <f t="shared" si="21"/>
        <v>0</v>
      </c>
      <c r="K66" s="15">
        <f t="shared" si="21"/>
        <v>1978787.85</v>
      </c>
      <c r="L66" s="16">
        <f t="shared" si="7"/>
        <v>2140187.3600000003</v>
      </c>
      <c r="N66" s="40"/>
      <c r="O66"/>
    </row>
    <row r="67" spans="1:15" s="1" customFormat="1" ht="17.100000000000001" customHeight="1" x14ac:dyDescent="0.2">
      <c r="A67" s="6"/>
      <c r="B67" s="21" t="s">
        <v>27</v>
      </c>
      <c r="C67" s="15">
        <f t="shared" ref="C67:K67" si="22">C23-C45</f>
        <v>-91416907.400000006</v>
      </c>
      <c r="D67" s="15">
        <f t="shared" si="22"/>
        <v>-921810.53999999911</v>
      </c>
      <c r="E67" s="15">
        <f t="shared" si="22"/>
        <v>0</v>
      </c>
      <c r="F67" s="15">
        <f t="shared" si="22"/>
        <v>-22570660.309999999</v>
      </c>
      <c r="G67" s="15">
        <f t="shared" si="22"/>
        <v>0</v>
      </c>
      <c r="H67" s="15">
        <f t="shared" si="22"/>
        <v>0</v>
      </c>
      <c r="I67" s="15">
        <f t="shared" si="22"/>
        <v>-4000000</v>
      </c>
      <c r="J67" s="15">
        <f t="shared" si="22"/>
        <v>-1540187.3599999994</v>
      </c>
      <c r="K67" s="19">
        <f t="shared" si="22"/>
        <v>0</v>
      </c>
      <c r="L67" s="16">
        <f t="shared" si="7"/>
        <v>-120449565.61</v>
      </c>
      <c r="N67" s="40"/>
      <c r="O67"/>
    </row>
    <row r="68" spans="1:15" s="1" customFormat="1" ht="27" customHeight="1" x14ac:dyDescent="0.2">
      <c r="A68" s="6"/>
      <c r="B68" s="14" t="s">
        <v>28</v>
      </c>
      <c r="C68" s="15">
        <f t="shared" ref="C68:K68" si="23">C24-C46</f>
        <v>205820</v>
      </c>
      <c r="D68" s="15">
        <f t="shared" si="23"/>
        <v>0</v>
      </c>
      <c r="E68" s="15">
        <f t="shared" si="23"/>
        <v>0</v>
      </c>
      <c r="F68" s="15">
        <f t="shared" si="23"/>
        <v>0</v>
      </c>
      <c r="G68" s="15">
        <f t="shared" si="23"/>
        <v>0</v>
      </c>
      <c r="H68" s="15">
        <f t="shared" si="23"/>
        <v>0</v>
      </c>
      <c r="I68" s="15">
        <f t="shared" si="23"/>
        <v>0</v>
      </c>
      <c r="J68">
        <f t="shared" si="23"/>
        <v>0</v>
      </c>
      <c r="K68" s="15">
        <f t="shared" si="23"/>
        <v>0</v>
      </c>
      <c r="L68" s="16">
        <f t="shared" si="7"/>
        <v>205820</v>
      </c>
      <c r="N68" s="40"/>
      <c r="O68"/>
    </row>
    <row r="69" spans="1:15" s="1" customFormat="1" ht="17.100000000000001" customHeight="1" thickBot="1" x14ac:dyDescent="0.25">
      <c r="A69" s="6"/>
      <c r="B69" s="22" t="s">
        <v>29</v>
      </c>
      <c r="C69" s="23">
        <f t="shared" ref="C69:K69" si="24">C25-C47</f>
        <v>5561</v>
      </c>
      <c r="D69" s="23">
        <f t="shared" si="24"/>
        <v>0</v>
      </c>
      <c r="E69" s="23">
        <f t="shared" si="24"/>
        <v>0</v>
      </c>
      <c r="F69" s="23">
        <f t="shared" si="24"/>
        <v>0</v>
      </c>
      <c r="G69" s="23">
        <f t="shared" si="24"/>
        <v>0</v>
      </c>
      <c r="H69" s="23">
        <f t="shared" si="24"/>
        <v>0</v>
      </c>
      <c r="I69" s="23">
        <f t="shared" si="24"/>
        <v>0</v>
      </c>
      <c r="J69" s="23">
        <f t="shared" si="24"/>
        <v>0</v>
      </c>
      <c r="K69" s="23">
        <f t="shared" si="24"/>
        <v>0</v>
      </c>
      <c r="L69" s="24">
        <f t="shared" si="7"/>
        <v>5561</v>
      </c>
      <c r="N69" s="40"/>
      <c r="O69"/>
    </row>
    <row r="70" spans="1:15" s="1" customFormat="1" ht="17.100000000000001" customHeight="1" thickBot="1" x14ac:dyDescent="0.25">
      <c r="A70" s="6"/>
      <c r="B70" s="25" t="s">
        <v>11</v>
      </c>
      <c r="C70" s="26">
        <f t="shared" ref="C70:K70" si="25">SUM(C52:C69)</f>
        <v>3531712.1899999827</v>
      </c>
      <c r="D70" s="26">
        <f t="shared" si="25"/>
        <v>203726796.72</v>
      </c>
      <c r="E70" s="26">
        <f t="shared" si="25"/>
        <v>5476316.290000001</v>
      </c>
      <c r="F70" s="26">
        <f t="shared" si="25"/>
        <v>30048189.789999995</v>
      </c>
      <c r="G70" s="26">
        <f t="shared" si="25"/>
        <v>0</v>
      </c>
      <c r="H70" s="26">
        <f t="shared" si="25"/>
        <v>-1005444.3200000001</v>
      </c>
      <c r="I70" s="26">
        <f t="shared" si="25"/>
        <v>8260293.3200000003</v>
      </c>
      <c r="J70" s="26">
        <f t="shared" si="25"/>
        <v>20791805.969999999</v>
      </c>
      <c r="K70" s="26">
        <f t="shared" si="25"/>
        <v>1978787.85</v>
      </c>
      <c r="L70" s="27">
        <f>SUM(C70:K70)</f>
        <v>272808457.80999994</v>
      </c>
      <c r="N70" s="40"/>
      <c r="O70"/>
    </row>
    <row r="75" spans="1:15" s="1" customFormat="1" x14ac:dyDescent="0.2">
      <c r="A75"/>
      <c r="B75"/>
      <c r="C75"/>
      <c r="D75"/>
      <c r="E75"/>
      <c r="F75"/>
      <c r="G75"/>
      <c r="H75"/>
      <c r="I75"/>
      <c r="J75"/>
      <c r="K75"/>
      <c r="N75" s="40"/>
      <c r="O75"/>
    </row>
  </sheetData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O119"/>
  <sheetViews>
    <sheetView showZeros="0" tabSelected="1" zoomScaleNormal="100" workbookViewId="0">
      <selection activeCell="B5" sqref="B5"/>
    </sheetView>
  </sheetViews>
  <sheetFormatPr baseColWidth="10" defaultRowHeight="12.75" x14ac:dyDescent="0.2"/>
  <cols>
    <col min="1" max="1" width="2.42578125" customWidth="1"/>
    <col min="2" max="2" width="33.140625" customWidth="1"/>
    <col min="3" max="3" width="15" customWidth="1"/>
    <col min="4" max="4" width="14.42578125" customWidth="1"/>
    <col min="5" max="5" width="15.28515625" customWidth="1"/>
    <col min="6" max="6" width="16.7109375" customWidth="1"/>
    <col min="7" max="7" width="14.28515625" customWidth="1"/>
    <col min="8" max="8" width="13.7109375" customWidth="1"/>
    <col min="9" max="10" width="14.28515625" customWidth="1"/>
    <col min="11" max="11" width="15.42578125" customWidth="1"/>
    <col min="12" max="12" width="17.5703125" customWidth="1"/>
    <col min="13" max="13" width="5" style="1" customWidth="1"/>
    <col min="14" max="14" width="19" style="40" customWidth="1"/>
  </cols>
  <sheetData>
    <row r="1" spans="1:15" ht="17.100000000000001" customHeight="1" x14ac:dyDescent="0.2"/>
    <row r="2" spans="1:15" ht="17.100000000000001" customHeight="1" x14ac:dyDescent="0.25">
      <c r="A2" s="29"/>
      <c r="B2" s="30" t="s">
        <v>30</v>
      </c>
      <c r="C2" s="31"/>
      <c r="D2" s="32"/>
      <c r="E2" s="32"/>
      <c r="F2" s="33"/>
      <c r="G2" s="3"/>
      <c r="H2" s="1"/>
      <c r="I2" s="1"/>
      <c r="J2" s="1"/>
      <c r="K2" s="1"/>
      <c r="L2" s="1"/>
    </row>
    <row r="3" spans="1:15" ht="17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100000000000001" customHeight="1" x14ac:dyDescent="0.25">
      <c r="A4" s="1"/>
      <c r="B4" s="4" t="s">
        <v>36</v>
      </c>
      <c r="C4" s="1"/>
      <c r="D4" s="1"/>
      <c r="H4" s="5"/>
      <c r="I4" s="1"/>
      <c r="J4" s="1"/>
      <c r="K4" s="1"/>
      <c r="L4" s="1"/>
    </row>
    <row r="5" spans="1:15" ht="17.100000000000001" customHeight="1" x14ac:dyDescent="0.25">
      <c r="A5" s="1"/>
      <c r="B5" s="4"/>
      <c r="C5" s="1"/>
      <c r="D5" s="1"/>
      <c r="H5" s="5"/>
      <c r="I5" s="1"/>
      <c r="J5" s="1"/>
      <c r="K5" s="1"/>
      <c r="L5" s="1"/>
    </row>
    <row r="6" spans="1:15" s="10" customFormat="1" ht="17.100000000000001" customHeight="1" thickBot="1" x14ac:dyDescent="0.3">
      <c r="A6" s="6"/>
      <c r="B6" s="4" t="s">
        <v>34</v>
      </c>
      <c r="C6" s="7"/>
      <c r="D6" s="7"/>
      <c r="E6" s="8"/>
      <c r="F6" s="8"/>
      <c r="G6" s="9"/>
      <c r="H6" s="7"/>
      <c r="I6" s="7"/>
      <c r="J6" s="7"/>
      <c r="K6" s="7"/>
      <c r="L6" s="7"/>
      <c r="M6" s="6"/>
      <c r="N6" s="41"/>
    </row>
    <row r="7" spans="1:15" s="10" customFormat="1" ht="17.100000000000001" customHeight="1" thickBot="1" x14ac:dyDescent="0.25">
      <c r="A7" s="6"/>
      <c r="B7" s="34" t="s">
        <v>1</v>
      </c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6" t="s">
        <v>11</v>
      </c>
      <c r="M7" s="6"/>
      <c r="N7" s="41"/>
    </row>
    <row r="8" spans="1:15" s="10" customFormat="1" ht="17.100000000000001" customHeight="1" x14ac:dyDescent="0.2">
      <c r="A8" s="6"/>
      <c r="B8" s="11" t="s">
        <v>12</v>
      </c>
      <c r="C8" s="12">
        <v>213276</v>
      </c>
      <c r="D8" s="12"/>
      <c r="E8" s="12"/>
      <c r="F8" s="12"/>
      <c r="G8" s="12"/>
      <c r="H8" s="12"/>
      <c r="I8" s="12"/>
      <c r="J8" s="12"/>
      <c r="K8" s="12"/>
      <c r="L8" s="13">
        <f t="shared" ref="L8:L25" si="0">SUM(C8:K8)</f>
        <v>213276</v>
      </c>
      <c r="M8" s="6"/>
      <c r="N8" s="41"/>
      <c r="O8" s="6">
        <f>L8-N8</f>
        <v>213276</v>
      </c>
    </row>
    <row r="9" spans="1:15" s="10" customFormat="1" ht="17.100000000000001" customHeight="1" x14ac:dyDescent="0.2">
      <c r="A9" s="6"/>
      <c r="B9" s="14" t="s">
        <v>13</v>
      </c>
      <c r="C9" s="15">
        <v>66500</v>
      </c>
      <c r="D9" s="15"/>
      <c r="E9" s="15"/>
      <c r="F9" s="15"/>
      <c r="G9" s="15"/>
      <c r="H9" s="15"/>
      <c r="I9" s="15"/>
      <c r="J9" s="15"/>
      <c r="K9" s="15"/>
      <c r="L9" s="16">
        <f t="shared" si="0"/>
        <v>66500</v>
      </c>
      <c r="M9" s="6"/>
      <c r="N9" s="41"/>
      <c r="O9" s="6">
        <f t="shared" ref="O9:O10" si="1">L9-N9</f>
        <v>66500</v>
      </c>
    </row>
    <row r="10" spans="1:15" s="10" customFormat="1" ht="17.100000000000001" customHeight="1" x14ac:dyDescent="0.2">
      <c r="A10" s="6"/>
      <c r="B10" s="14" t="s">
        <v>14</v>
      </c>
      <c r="C10" s="15">
        <v>5440</v>
      </c>
      <c r="D10" s="15"/>
      <c r="E10" s="15"/>
      <c r="F10" s="15"/>
      <c r="G10" s="15"/>
      <c r="H10" s="15"/>
      <c r="I10" s="15"/>
      <c r="J10" s="15"/>
      <c r="K10" s="15"/>
      <c r="L10" s="16">
        <f t="shared" si="0"/>
        <v>5440</v>
      </c>
      <c r="M10" s="6"/>
      <c r="N10" s="41"/>
      <c r="O10" s="6">
        <f t="shared" si="1"/>
        <v>5440</v>
      </c>
    </row>
    <row r="11" spans="1:15" s="10" customFormat="1" ht="17.100000000000001" customHeight="1" x14ac:dyDescent="0.2">
      <c r="A11" s="6"/>
      <c r="B11" s="14" t="s">
        <v>15</v>
      </c>
      <c r="C11" s="15">
        <v>21036.6</v>
      </c>
      <c r="D11" s="15"/>
      <c r="E11" s="15"/>
      <c r="F11" s="15"/>
      <c r="G11" s="15"/>
      <c r="H11" s="15"/>
      <c r="I11" s="15"/>
      <c r="J11" s="15"/>
      <c r="K11" s="15"/>
      <c r="L11" s="16">
        <f t="shared" si="0"/>
        <v>21036.6</v>
      </c>
      <c r="M11" s="6"/>
      <c r="N11" s="41"/>
      <c r="O11" s="6"/>
    </row>
    <row r="12" spans="1:15" s="10" customFormat="1" ht="17.100000000000001" customHeight="1" x14ac:dyDescent="0.2">
      <c r="A12" s="6"/>
      <c r="B12" s="14" t="s">
        <v>16</v>
      </c>
      <c r="C12" s="15">
        <v>518893.54</v>
      </c>
      <c r="D12" s="15">
        <v>680000</v>
      </c>
      <c r="E12" s="15"/>
      <c r="F12" s="15">
        <v>11888009.83</v>
      </c>
      <c r="G12" s="15"/>
      <c r="H12" s="15">
        <v>474350</v>
      </c>
      <c r="I12" s="15">
        <v>12703660.539999999</v>
      </c>
      <c r="J12" s="15">
        <v>8042580.6100000003</v>
      </c>
      <c r="K12" s="15"/>
      <c r="L12" s="16">
        <f t="shared" si="0"/>
        <v>34307494.520000003</v>
      </c>
      <c r="M12" s="6"/>
      <c r="N12" s="41"/>
      <c r="O12" s="6"/>
    </row>
    <row r="13" spans="1:15" s="10" customFormat="1" ht="17.100000000000001" customHeight="1" x14ac:dyDescent="0.2">
      <c r="A13" s="6"/>
      <c r="B13" s="14" t="s">
        <v>17</v>
      </c>
      <c r="C13" s="15">
        <v>964422.93</v>
      </c>
      <c r="D13" s="15"/>
      <c r="E13" s="15"/>
      <c r="F13" s="15">
        <v>804667.86</v>
      </c>
      <c r="G13" s="15"/>
      <c r="H13" s="15">
        <v>774943</v>
      </c>
      <c r="I13" s="15">
        <v>-900000</v>
      </c>
      <c r="J13" s="15">
        <v>7249197.4299999997</v>
      </c>
      <c r="K13" s="15"/>
      <c r="L13" s="16">
        <f t="shared" si="0"/>
        <v>8893231.2199999988</v>
      </c>
      <c r="M13" s="6"/>
      <c r="N13" s="41"/>
      <c r="O13" s="6"/>
    </row>
    <row r="14" spans="1:15" s="10" customFormat="1" ht="38.25" customHeight="1" x14ac:dyDescent="0.2">
      <c r="A14" s="6"/>
      <c r="B14" s="14" t="s">
        <v>18</v>
      </c>
      <c r="C14" s="15">
        <v>5316327.4000000004</v>
      </c>
      <c r="D14" s="15">
        <v>-1242283.3700000001</v>
      </c>
      <c r="E14" s="15"/>
      <c r="F14" s="15">
        <v>192000</v>
      </c>
      <c r="G14" s="15"/>
      <c r="H14" s="15">
        <v>105264.02</v>
      </c>
      <c r="I14" s="15">
        <v>18150</v>
      </c>
      <c r="J14" s="15"/>
      <c r="K14" s="15"/>
      <c r="L14" s="16">
        <f t="shared" si="0"/>
        <v>4389458.05</v>
      </c>
      <c r="M14" s="6"/>
      <c r="N14" s="41"/>
      <c r="O14" s="6"/>
    </row>
    <row r="15" spans="1:15" s="10" customFormat="1" ht="24.75" customHeight="1" x14ac:dyDescent="0.2">
      <c r="A15" s="6"/>
      <c r="B15" s="14" t="s">
        <v>19</v>
      </c>
      <c r="C15" s="15">
        <v>787388</v>
      </c>
      <c r="D15" s="15">
        <v>4756463.45</v>
      </c>
      <c r="E15" s="15"/>
      <c r="F15" s="15">
        <v>-41244.5</v>
      </c>
      <c r="G15" s="15"/>
      <c r="H15" s="15"/>
      <c r="I15" s="17">
        <v>2659419.46</v>
      </c>
      <c r="J15" s="15">
        <v>1197033.8</v>
      </c>
      <c r="K15" s="15"/>
      <c r="L15" s="16">
        <f t="shared" si="0"/>
        <v>9359060.2100000009</v>
      </c>
      <c r="M15" s="6"/>
      <c r="N15" s="41"/>
      <c r="O15" s="6"/>
    </row>
    <row r="16" spans="1:15" s="10" customFormat="1" ht="23.25" customHeight="1" x14ac:dyDescent="0.2">
      <c r="A16" s="6"/>
      <c r="B16" s="14" t="s">
        <v>20</v>
      </c>
      <c r="C16" s="15">
        <v>41932705.219999999</v>
      </c>
      <c r="D16" s="15">
        <v>6435286.9900000002</v>
      </c>
      <c r="E16" s="15"/>
      <c r="F16" s="15">
        <v>20723726.07</v>
      </c>
      <c r="G16" s="15"/>
      <c r="H16" s="15"/>
      <c r="I16" s="15"/>
      <c r="J16" s="15"/>
      <c r="K16" s="15"/>
      <c r="L16" s="16">
        <f t="shared" si="0"/>
        <v>69091718.280000001</v>
      </c>
      <c r="M16" s="6"/>
      <c r="N16" s="41"/>
      <c r="O16" s="6"/>
    </row>
    <row r="17" spans="1:15" s="10" customFormat="1" ht="20.25" customHeight="1" x14ac:dyDescent="0.2">
      <c r="A17" s="6"/>
      <c r="B17" s="14" t="s">
        <v>21</v>
      </c>
      <c r="C17" s="15">
        <v>42470989.670000002</v>
      </c>
      <c r="D17" s="18">
        <v>201712631.22999999</v>
      </c>
      <c r="E17" s="15">
        <v>16980605.640000001</v>
      </c>
      <c r="F17" s="19">
        <v>235839.3</v>
      </c>
      <c r="G17" s="19"/>
      <c r="H17" s="15"/>
      <c r="I17" s="15"/>
      <c r="J17" s="15">
        <v>163027.53</v>
      </c>
      <c r="K17" s="15"/>
      <c r="L17" s="16">
        <f t="shared" si="0"/>
        <v>261563093.36999997</v>
      </c>
      <c r="M17" s="6"/>
      <c r="N17" s="41"/>
      <c r="O17" s="6"/>
    </row>
    <row r="18" spans="1:15" s="10" customFormat="1" ht="27.75" customHeight="1" x14ac:dyDescent="0.2">
      <c r="A18" s="6"/>
      <c r="B18" s="14" t="s">
        <v>22</v>
      </c>
      <c r="C18" s="15">
        <v>442702.72</v>
      </c>
      <c r="D18" s="15">
        <v>-158500</v>
      </c>
      <c r="E18" s="15"/>
      <c r="F18" s="15">
        <v>86060605.920000002</v>
      </c>
      <c r="G18" s="15"/>
      <c r="H18" s="15"/>
      <c r="I18" s="15">
        <v>4450000</v>
      </c>
      <c r="J18" s="15">
        <v>374890.81</v>
      </c>
      <c r="K18" s="15"/>
      <c r="L18" s="16">
        <f t="shared" si="0"/>
        <v>91169699.450000003</v>
      </c>
      <c r="M18" s="6"/>
      <c r="N18" s="41"/>
      <c r="O18" s="6"/>
    </row>
    <row r="19" spans="1:15" s="10" customFormat="1" ht="28.5" customHeight="1" x14ac:dyDescent="0.2">
      <c r="A19" s="6"/>
      <c r="B19" s="14" t="s">
        <v>23</v>
      </c>
      <c r="C19" s="15">
        <v>1373039.53</v>
      </c>
      <c r="D19" s="15">
        <v>2329355.1</v>
      </c>
      <c r="E19" s="15"/>
      <c r="F19" s="15">
        <v>-397419</v>
      </c>
      <c r="G19" s="15"/>
      <c r="H19" s="15">
        <v>169943.06</v>
      </c>
      <c r="I19" s="15">
        <v>8917419</v>
      </c>
      <c r="J19" s="15">
        <v>5305263.1500000004</v>
      </c>
      <c r="K19" s="15"/>
      <c r="L19" s="16">
        <f t="shared" si="0"/>
        <v>17697600.84</v>
      </c>
      <c r="M19" s="6"/>
      <c r="N19" s="41"/>
      <c r="O19" s="6"/>
    </row>
    <row r="20" spans="1:15" s="10" customFormat="1" ht="25.5" customHeight="1" x14ac:dyDescent="0.2">
      <c r="A20" s="6"/>
      <c r="B20" s="14" t="s">
        <v>24</v>
      </c>
      <c r="C20" s="15">
        <v>4289812.0999999996</v>
      </c>
      <c r="D20" s="15">
        <v>945015.88</v>
      </c>
      <c r="E20" s="15"/>
      <c r="F20" s="15">
        <v>31624776.899999999</v>
      </c>
      <c r="G20" s="15"/>
      <c r="H20" s="15">
        <v>-1411644.32</v>
      </c>
      <c r="I20" s="15">
        <v>1411644.32</v>
      </c>
      <c r="J20"/>
      <c r="K20" s="15"/>
      <c r="L20" s="16">
        <f t="shared" si="0"/>
        <v>36859604.879999995</v>
      </c>
      <c r="M20" s="6"/>
      <c r="N20" s="41"/>
      <c r="O20" s="6"/>
    </row>
    <row r="21" spans="1:15" s="10" customFormat="1" ht="17.100000000000001" customHeight="1" x14ac:dyDescent="0.2">
      <c r="A21" s="6"/>
      <c r="B21" s="14" t="s">
        <v>25</v>
      </c>
      <c r="C21" s="15">
        <v>19293.8</v>
      </c>
      <c r="D21" s="15"/>
      <c r="E21" s="15"/>
      <c r="F21" s="15"/>
      <c r="G21" s="15"/>
      <c r="H21" s="15"/>
      <c r="I21" s="15"/>
      <c r="J21" s="15"/>
      <c r="K21" s="15"/>
      <c r="L21" s="16">
        <f t="shared" si="0"/>
        <v>19293.8</v>
      </c>
      <c r="M21" s="6"/>
      <c r="N21" s="41"/>
      <c r="O21" s="6"/>
    </row>
    <row r="22" spans="1:15" s="10" customFormat="1" ht="17.100000000000001" customHeight="1" x14ac:dyDescent="0.2">
      <c r="A22" s="6"/>
      <c r="B22" s="14" t="s">
        <v>26</v>
      </c>
      <c r="C22" s="15"/>
      <c r="D22" s="15"/>
      <c r="E22" s="15">
        <v>161399.51</v>
      </c>
      <c r="F22" s="15"/>
      <c r="G22" s="15"/>
      <c r="H22" s="15"/>
      <c r="I22" s="15"/>
      <c r="J22" s="15"/>
      <c r="K22" s="15">
        <v>1978787.85</v>
      </c>
      <c r="L22" s="16">
        <f t="shared" si="0"/>
        <v>2140187.3600000003</v>
      </c>
      <c r="M22" s="6"/>
      <c r="N22" s="41"/>
      <c r="O22" s="6"/>
    </row>
    <row r="23" spans="1:15" s="10" customFormat="1" ht="17.100000000000001" customHeight="1" x14ac:dyDescent="0.2">
      <c r="A23" s="6"/>
      <c r="B23" s="21" t="s">
        <v>27</v>
      </c>
      <c r="C23" s="15">
        <v>-91416907.400000006</v>
      </c>
      <c r="D23" s="15">
        <v>-41271984.369999997</v>
      </c>
      <c r="E23" s="15"/>
      <c r="F23" s="15">
        <v>-22570660.309999999</v>
      </c>
      <c r="G23" s="15"/>
      <c r="H23" s="15"/>
      <c r="I23" s="15">
        <v>-4000000</v>
      </c>
      <c r="J23" s="15">
        <v>29564812.640000001</v>
      </c>
      <c r="K23" s="19"/>
      <c r="L23" s="16">
        <f t="shared" si="0"/>
        <v>-129694739.44000001</v>
      </c>
      <c r="M23" s="6"/>
      <c r="N23" s="41"/>
      <c r="O23" s="6"/>
    </row>
    <row r="24" spans="1:15" s="10" customFormat="1" ht="27.75" customHeight="1" x14ac:dyDescent="0.2">
      <c r="A24" s="6"/>
      <c r="B24" s="14" t="s">
        <v>28</v>
      </c>
      <c r="C24" s="15">
        <v>177090.15</v>
      </c>
      <c r="D24" s="15"/>
      <c r="E24" s="15"/>
      <c r="F24" s="15"/>
      <c r="G24" s="15"/>
      <c r="H24" s="15"/>
      <c r="I24" s="15"/>
      <c r="J24"/>
      <c r="K24" s="15"/>
      <c r="L24" s="16">
        <f t="shared" si="0"/>
        <v>177090.15</v>
      </c>
      <c r="M24" s="6"/>
      <c r="N24" s="41"/>
      <c r="O24" s="6"/>
    </row>
    <row r="25" spans="1:15" s="10" customFormat="1" ht="17.100000000000001" customHeight="1" thickBot="1" x14ac:dyDescent="0.25">
      <c r="A25" s="6"/>
      <c r="B25" s="22" t="s">
        <v>29</v>
      </c>
      <c r="C25" s="23">
        <v>5561</v>
      </c>
      <c r="D25" s="23"/>
      <c r="E25" s="23"/>
      <c r="F25" s="23"/>
      <c r="G25" s="23"/>
      <c r="H25" s="23"/>
      <c r="I25" s="23"/>
      <c r="J25" s="23"/>
      <c r="K25" s="23"/>
      <c r="L25" s="24">
        <f t="shared" si="0"/>
        <v>5561</v>
      </c>
      <c r="M25" s="6"/>
      <c r="N25" s="41"/>
      <c r="O25" s="6"/>
    </row>
    <row r="26" spans="1:15" s="10" customFormat="1" ht="17.100000000000001" customHeight="1" thickBot="1" x14ac:dyDescent="0.25">
      <c r="A26" s="6"/>
      <c r="B26" s="25" t="s">
        <v>11</v>
      </c>
      <c r="C26" s="26">
        <f t="shared" ref="C26:K26" si="2">SUM(C8:C25)</f>
        <v>7187571.2599999849</v>
      </c>
      <c r="D26" s="26">
        <f t="shared" si="2"/>
        <v>174185984.90999997</v>
      </c>
      <c r="E26" s="26">
        <f t="shared" si="2"/>
        <v>17142005.150000002</v>
      </c>
      <c r="F26" s="26">
        <f t="shared" si="2"/>
        <v>128520302.06999999</v>
      </c>
      <c r="G26" s="26">
        <f t="shared" si="2"/>
        <v>0</v>
      </c>
      <c r="H26" s="26">
        <f t="shared" si="2"/>
        <v>112855.76000000001</v>
      </c>
      <c r="I26" s="26">
        <f t="shared" si="2"/>
        <v>25260293.32</v>
      </c>
      <c r="J26" s="26">
        <f t="shared" si="2"/>
        <v>51896805.969999999</v>
      </c>
      <c r="K26" s="26">
        <f t="shared" si="2"/>
        <v>1978787.85</v>
      </c>
      <c r="L26" s="27">
        <f>SUM(C26:K26)</f>
        <v>406284606.28999996</v>
      </c>
      <c r="M26" s="6"/>
      <c r="N26" s="41"/>
    </row>
    <row r="27" spans="1:15" s="10" customFormat="1" ht="17.100000000000001" customHeight="1" x14ac:dyDescent="0.2">
      <c r="A27" s="6"/>
      <c r="B27" s="7"/>
      <c r="C27" s="7"/>
      <c r="D27" s="7"/>
      <c r="E27" s="8"/>
      <c r="F27" s="8"/>
      <c r="G27" s="9"/>
      <c r="H27" s="7"/>
      <c r="I27" s="7"/>
      <c r="J27" s="7"/>
      <c r="K27" s="7"/>
      <c r="L27" s="7"/>
      <c r="M27" s="6"/>
      <c r="N27" s="41"/>
    </row>
    <row r="28" spans="1:15" s="10" customFormat="1" ht="17.100000000000001" customHeight="1" thickBot="1" x14ac:dyDescent="0.3">
      <c r="A28" s="6"/>
      <c r="B28" s="4" t="s">
        <v>31</v>
      </c>
      <c r="C28" s="7"/>
      <c r="D28" s="7"/>
      <c r="E28" s="8"/>
      <c r="F28" s="8"/>
      <c r="G28" s="9"/>
      <c r="H28" s="7"/>
      <c r="I28" s="7"/>
      <c r="J28" s="7"/>
      <c r="K28" s="7"/>
      <c r="L28" s="7"/>
      <c r="M28" s="6"/>
      <c r="N28" s="41"/>
    </row>
    <row r="29" spans="1:15" s="10" customFormat="1" ht="17.100000000000001" customHeight="1" thickBot="1" x14ac:dyDescent="0.25">
      <c r="A29" s="6"/>
      <c r="B29" s="34" t="s">
        <v>1</v>
      </c>
      <c r="C29" s="35" t="s">
        <v>2</v>
      </c>
      <c r="D29" s="35" t="s">
        <v>3</v>
      </c>
      <c r="E29" s="35" t="s">
        <v>4</v>
      </c>
      <c r="F29" s="35" t="s">
        <v>5</v>
      </c>
      <c r="G29" s="35" t="s">
        <v>6</v>
      </c>
      <c r="H29" s="35" t="s">
        <v>7</v>
      </c>
      <c r="I29" s="35" t="s">
        <v>8</v>
      </c>
      <c r="J29" s="35" t="s">
        <v>9</v>
      </c>
      <c r="K29" s="35" t="s">
        <v>10</v>
      </c>
      <c r="L29" s="36" t="s">
        <v>11</v>
      </c>
      <c r="M29" s="6"/>
      <c r="N29" s="41"/>
    </row>
    <row r="30" spans="1:15" s="10" customFormat="1" ht="17.100000000000001" customHeight="1" x14ac:dyDescent="0.2">
      <c r="A30" s="6"/>
      <c r="B30" s="11" t="s">
        <v>12</v>
      </c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ref="L30:L47" si="3">SUM(C30:K30)</f>
        <v>0</v>
      </c>
      <c r="M30" s="6"/>
      <c r="N30" s="41"/>
      <c r="O30" s="6">
        <f>L30-N30</f>
        <v>0</v>
      </c>
    </row>
    <row r="31" spans="1:15" s="10" customFormat="1" ht="17.100000000000001" customHeight="1" x14ac:dyDescent="0.2">
      <c r="A31" s="6"/>
      <c r="B31" s="14" t="s">
        <v>13</v>
      </c>
      <c r="C31" s="15"/>
      <c r="D31" s="15"/>
      <c r="E31" s="15"/>
      <c r="F31" s="15"/>
      <c r="G31" s="15"/>
      <c r="H31" s="15"/>
      <c r="I31" s="15"/>
      <c r="J31" s="15"/>
      <c r="K31" s="15"/>
      <c r="L31" s="16">
        <f t="shared" si="3"/>
        <v>0</v>
      </c>
      <c r="M31" s="6"/>
      <c r="N31" s="41"/>
      <c r="O31" s="6">
        <f t="shared" ref="O31:O32" si="4">L31-N31</f>
        <v>0</v>
      </c>
    </row>
    <row r="32" spans="1:15" s="10" customFormat="1" ht="17.100000000000001" customHeight="1" x14ac:dyDescent="0.2">
      <c r="A32" s="6"/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6">
        <f t="shared" si="3"/>
        <v>0</v>
      </c>
      <c r="M32" s="6"/>
      <c r="N32" s="41"/>
      <c r="O32" s="6">
        <f t="shared" si="4"/>
        <v>0</v>
      </c>
    </row>
    <row r="33" spans="1:15" s="10" customFormat="1" ht="17.100000000000001" customHeight="1" x14ac:dyDescent="0.2">
      <c r="A33" s="6"/>
      <c r="B33" s="14" t="s">
        <v>15</v>
      </c>
      <c r="C33" s="15"/>
      <c r="D33" s="15"/>
      <c r="E33" s="15"/>
      <c r="F33" s="15"/>
      <c r="G33" s="15"/>
      <c r="H33" s="15"/>
      <c r="I33" s="15"/>
      <c r="J33" s="15"/>
      <c r="K33" s="15"/>
      <c r="L33" s="16">
        <f t="shared" si="3"/>
        <v>0</v>
      </c>
      <c r="M33" s="6"/>
      <c r="N33" s="41"/>
      <c r="O33" s="6"/>
    </row>
    <row r="34" spans="1:15" s="10" customFormat="1" ht="17.100000000000001" customHeight="1" x14ac:dyDescent="0.2">
      <c r="A34" s="6"/>
      <c r="B34" s="14" t="s">
        <v>16</v>
      </c>
      <c r="C34" s="15">
        <v>-27545.27</v>
      </c>
      <c r="D34" s="15">
        <v>680000</v>
      </c>
      <c r="E34" s="15"/>
      <c r="F34" s="15">
        <v>11094209.83</v>
      </c>
      <c r="G34" s="15"/>
      <c r="H34" s="15">
        <v>50000</v>
      </c>
      <c r="I34" s="15">
        <v>13000000</v>
      </c>
      <c r="J34" s="15"/>
      <c r="K34" s="15"/>
      <c r="L34" s="16">
        <f t="shared" si="3"/>
        <v>24796664.560000002</v>
      </c>
      <c r="M34" s="6"/>
      <c r="N34" s="41"/>
      <c r="O34" s="6"/>
    </row>
    <row r="35" spans="1:15" s="10" customFormat="1" ht="17.100000000000001" customHeight="1" x14ac:dyDescent="0.2">
      <c r="A35" s="6"/>
      <c r="B35" s="14" t="s">
        <v>17</v>
      </c>
      <c r="C35" s="15">
        <v>28834.59</v>
      </c>
      <c r="D35" s="15"/>
      <c r="E35" s="15"/>
      <c r="F35" s="15">
        <v>-95332.14</v>
      </c>
      <c r="G35" s="15"/>
      <c r="H35" s="15">
        <v>774943</v>
      </c>
      <c r="I35" s="15"/>
      <c r="J35" s="15"/>
      <c r="K35" s="15"/>
      <c r="L35" s="16">
        <f t="shared" si="3"/>
        <v>708445.45</v>
      </c>
      <c r="M35" s="6"/>
      <c r="N35" s="41"/>
      <c r="O35" s="6"/>
    </row>
    <row r="36" spans="1:15" s="10" customFormat="1" ht="38.25" customHeight="1" x14ac:dyDescent="0.2">
      <c r="A36" s="6"/>
      <c r="B36" s="14" t="s">
        <v>18</v>
      </c>
      <c r="C36" s="15">
        <v>424907.4</v>
      </c>
      <c r="D36" s="15"/>
      <c r="E36" s="15"/>
      <c r="F36" s="15"/>
      <c r="G36" s="15"/>
      <c r="H36" s="15">
        <v>123414.02</v>
      </c>
      <c r="I36" s="15"/>
      <c r="J36" s="15"/>
      <c r="K36" s="15"/>
      <c r="L36" s="16">
        <f t="shared" si="3"/>
        <v>548321.42000000004</v>
      </c>
      <c r="M36" s="6"/>
      <c r="N36" s="41"/>
      <c r="O36" s="6"/>
    </row>
    <row r="37" spans="1:15" s="10" customFormat="1" ht="24.75" customHeight="1" x14ac:dyDescent="0.2">
      <c r="A37" s="6"/>
      <c r="B37" s="14" t="s">
        <v>19</v>
      </c>
      <c r="C37" s="15">
        <v>-25088.55</v>
      </c>
      <c r="D37" s="15">
        <v>5000000</v>
      </c>
      <c r="E37" s="15"/>
      <c r="F37" s="15"/>
      <c r="G37" s="15"/>
      <c r="H37" s="15"/>
      <c r="I37" s="17"/>
      <c r="J37" s="15"/>
      <c r="K37" s="15"/>
      <c r="L37" s="16">
        <f t="shared" si="3"/>
        <v>4974911.45</v>
      </c>
      <c r="M37" s="6"/>
      <c r="N37" s="41"/>
      <c r="O37" s="6"/>
    </row>
    <row r="38" spans="1:15" s="10" customFormat="1" ht="23.25" customHeight="1" x14ac:dyDescent="0.2">
      <c r="A38" s="6"/>
      <c r="B38" s="14" t="s">
        <v>20</v>
      </c>
      <c r="C38" s="15">
        <v>1783364.76</v>
      </c>
      <c r="D38" s="15">
        <v>6128912.0700000003</v>
      </c>
      <c r="E38" s="15"/>
      <c r="F38" s="15">
        <v>408064</v>
      </c>
      <c r="G38" s="15"/>
      <c r="H38" s="15"/>
      <c r="I38" s="15"/>
      <c r="J38" s="15"/>
      <c r="K38" s="15"/>
      <c r="L38" s="16">
        <f t="shared" si="3"/>
        <v>8320340.8300000001</v>
      </c>
      <c r="M38" s="6"/>
      <c r="N38" s="41"/>
      <c r="O38" s="6"/>
    </row>
    <row r="39" spans="1:15" s="10" customFormat="1" ht="20.25" customHeight="1" x14ac:dyDescent="0.2">
      <c r="A39" s="6"/>
      <c r="B39" s="14" t="s">
        <v>21</v>
      </c>
      <c r="C39" s="15">
        <v>-26571.759999999998</v>
      </c>
      <c r="D39" s="18">
        <v>-260275.76</v>
      </c>
      <c r="E39" s="15">
        <v>11665688.859999999</v>
      </c>
      <c r="F39" s="19"/>
      <c r="G39" s="19"/>
      <c r="H39" s="15"/>
      <c r="I39" s="15"/>
      <c r="J39" s="15"/>
      <c r="K39" s="15"/>
      <c r="L39" s="16">
        <f t="shared" si="3"/>
        <v>11378841.34</v>
      </c>
      <c r="M39" s="6"/>
      <c r="N39" s="41"/>
      <c r="O39" s="6"/>
    </row>
    <row r="40" spans="1:15" s="10" customFormat="1" ht="27.75" customHeight="1" x14ac:dyDescent="0.2">
      <c r="A40" s="6"/>
      <c r="B40" s="14" t="s">
        <v>22</v>
      </c>
      <c r="C40" s="15">
        <v>-30497.279999999999</v>
      </c>
      <c r="D40" s="15">
        <v>-158500</v>
      </c>
      <c r="E40" s="15"/>
      <c r="F40" s="15">
        <v>86510605.920000002</v>
      </c>
      <c r="G40" s="15"/>
      <c r="H40" s="15"/>
      <c r="I40" s="15"/>
      <c r="J40" s="15"/>
      <c r="K40" s="15"/>
      <c r="L40" s="16">
        <f t="shared" si="3"/>
        <v>86321608.640000001</v>
      </c>
      <c r="M40" s="6"/>
      <c r="N40" s="41"/>
      <c r="O40" s="6"/>
    </row>
    <row r="41" spans="1:15" s="10" customFormat="1" ht="28.5" customHeight="1" x14ac:dyDescent="0.2">
      <c r="A41" s="6"/>
      <c r="B41" s="14" t="s">
        <v>23</v>
      </c>
      <c r="C41" s="15">
        <v>-46381.74</v>
      </c>
      <c r="D41" s="15">
        <v>-26209.62</v>
      </c>
      <c r="E41" s="15"/>
      <c r="F41" s="15"/>
      <c r="G41" s="15"/>
      <c r="H41" s="15">
        <v>169943.06</v>
      </c>
      <c r="I41" s="15">
        <v>4000000</v>
      </c>
      <c r="J41" s="15"/>
      <c r="K41" s="15"/>
      <c r="L41" s="16">
        <f t="shared" si="3"/>
        <v>4097351.7</v>
      </c>
      <c r="M41" s="6"/>
      <c r="N41" s="41"/>
      <c r="O41" s="6"/>
    </row>
    <row r="42" spans="1:15" s="10" customFormat="1" ht="25.5" customHeight="1" x14ac:dyDescent="0.2">
      <c r="A42" s="6"/>
      <c r="B42" s="14" t="s">
        <v>24</v>
      </c>
      <c r="C42" s="15">
        <v>1603566.77</v>
      </c>
      <c r="D42" s="15">
        <v>-554564.67000000004</v>
      </c>
      <c r="E42" s="15"/>
      <c r="F42" s="15">
        <v>554564.67000000004</v>
      </c>
      <c r="G42" s="15"/>
      <c r="H42" s="15"/>
      <c r="I42" s="15"/>
      <c r="J42"/>
      <c r="K42" s="15"/>
      <c r="L42" s="16">
        <f t="shared" si="3"/>
        <v>1603566.77</v>
      </c>
      <c r="M42" s="6"/>
      <c r="N42" s="41"/>
      <c r="O42" s="6"/>
    </row>
    <row r="43" spans="1:15" s="10" customFormat="1" ht="17.100000000000001" customHeight="1" x14ac:dyDescent="0.2">
      <c r="A43" s="6"/>
      <c r="B43" s="14" t="s">
        <v>25</v>
      </c>
      <c r="C43" s="15"/>
      <c r="D43" s="15"/>
      <c r="E43" s="15"/>
      <c r="F43" s="15"/>
      <c r="G43" s="15"/>
      <c r="H43" s="15"/>
      <c r="I43" s="15"/>
      <c r="J43" s="15"/>
      <c r="K43" s="15"/>
      <c r="L43" s="16">
        <f t="shared" si="3"/>
        <v>0</v>
      </c>
      <c r="M43" s="6"/>
      <c r="N43" s="41"/>
      <c r="O43" s="6"/>
    </row>
    <row r="44" spans="1:15" s="10" customFormat="1" ht="17.100000000000001" customHeight="1" x14ac:dyDescent="0.2">
      <c r="A44" s="6"/>
      <c r="B44" s="14" t="s">
        <v>26</v>
      </c>
      <c r="C44" s="15"/>
      <c r="D44" s="15"/>
      <c r="E44" s="15"/>
      <c r="F44" s="15"/>
      <c r="G44" s="15"/>
      <c r="H44" s="15"/>
      <c r="I44" s="15"/>
      <c r="J44" s="15"/>
      <c r="K44" s="15"/>
      <c r="L44" s="16">
        <f t="shared" si="3"/>
        <v>0</v>
      </c>
      <c r="M44" s="6"/>
      <c r="N44" s="41"/>
      <c r="O44" s="6"/>
    </row>
    <row r="45" spans="1:15" s="10" customFormat="1" ht="17.100000000000001" customHeight="1" x14ac:dyDescent="0.2">
      <c r="A45" s="6"/>
      <c r="B45" s="21" t="s">
        <v>27</v>
      </c>
      <c r="C45" s="15"/>
      <c r="D45" s="15">
        <v>-40350173.829999998</v>
      </c>
      <c r="E45" s="15"/>
      <c r="F45" s="15"/>
      <c r="G45" s="15"/>
      <c r="H45" s="15"/>
      <c r="I45" s="15"/>
      <c r="J45" s="15">
        <v>31105000</v>
      </c>
      <c r="K45" s="19"/>
      <c r="L45" s="16">
        <f t="shared" si="3"/>
        <v>-9245173.8299999982</v>
      </c>
      <c r="M45" s="6"/>
      <c r="N45" s="41"/>
      <c r="O45" s="6"/>
    </row>
    <row r="46" spans="1:15" s="10" customFormat="1" ht="27.75" customHeight="1" x14ac:dyDescent="0.2">
      <c r="A46" s="6"/>
      <c r="B46" s="14" t="s">
        <v>28</v>
      </c>
      <c r="C46" s="15">
        <v>-28729.85</v>
      </c>
      <c r="D46" s="15"/>
      <c r="E46" s="15"/>
      <c r="F46" s="15"/>
      <c r="G46" s="15"/>
      <c r="H46" s="15"/>
      <c r="I46" s="15"/>
      <c r="J46"/>
      <c r="K46" s="15"/>
      <c r="L46" s="16">
        <f t="shared" si="3"/>
        <v>-28729.85</v>
      </c>
      <c r="M46" s="6"/>
      <c r="N46" s="41"/>
      <c r="O46" s="6"/>
    </row>
    <row r="47" spans="1:15" s="10" customFormat="1" ht="17.100000000000001" customHeight="1" thickBot="1" x14ac:dyDescent="0.25">
      <c r="A47" s="6"/>
      <c r="B47" s="22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4">
        <f t="shared" si="3"/>
        <v>0</v>
      </c>
      <c r="M47" s="6"/>
      <c r="N47" s="41"/>
      <c r="O47" s="6"/>
    </row>
    <row r="48" spans="1:15" s="10" customFormat="1" ht="17.100000000000001" customHeight="1" thickBot="1" x14ac:dyDescent="0.25">
      <c r="A48" s="6"/>
      <c r="B48" s="25" t="s">
        <v>11</v>
      </c>
      <c r="C48" s="26">
        <f t="shared" ref="C48:K48" si="5">SUM(C30:C47)</f>
        <v>3655859.0700000008</v>
      </c>
      <c r="D48" s="26">
        <f t="shared" si="5"/>
        <v>-29540811.809999995</v>
      </c>
      <c r="E48" s="26">
        <f t="shared" si="5"/>
        <v>11665688.859999999</v>
      </c>
      <c r="F48" s="26">
        <f t="shared" si="5"/>
        <v>98472112.280000001</v>
      </c>
      <c r="G48" s="26">
        <f t="shared" si="5"/>
        <v>0</v>
      </c>
      <c r="H48" s="26">
        <f t="shared" si="5"/>
        <v>1118300.08</v>
      </c>
      <c r="I48" s="26">
        <f t="shared" si="5"/>
        <v>17000000</v>
      </c>
      <c r="J48" s="26">
        <f t="shared" si="5"/>
        <v>31105000</v>
      </c>
      <c r="K48" s="26">
        <f t="shared" si="5"/>
        <v>0</v>
      </c>
      <c r="L48" s="27">
        <f>SUM(C48:K48)</f>
        <v>133476148.48</v>
      </c>
      <c r="M48" s="6"/>
      <c r="N48" s="41"/>
    </row>
    <row r="49" spans="1:14" s="10" customFormat="1" ht="17.100000000000001" customHeight="1" x14ac:dyDescent="0.2">
      <c r="A49" s="6"/>
      <c r="B49" s="7"/>
      <c r="C49" s="7"/>
      <c r="D49" s="7"/>
      <c r="E49" s="8"/>
      <c r="F49" s="8"/>
      <c r="G49" s="9"/>
      <c r="H49" s="7"/>
      <c r="I49" s="7"/>
      <c r="J49" s="7"/>
      <c r="K49" s="7"/>
      <c r="L49" s="7"/>
      <c r="M49" s="6"/>
      <c r="N49" s="41"/>
    </row>
    <row r="50" spans="1:14" ht="17.100000000000001" customHeight="1" thickBot="1" x14ac:dyDescent="0.3">
      <c r="A50" s="1"/>
      <c r="B50" s="4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/>
    </row>
    <row r="51" spans="1:14" ht="18" customHeight="1" thickBot="1" x14ac:dyDescent="0.25">
      <c r="A51" s="1"/>
      <c r="B51" s="34" t="s">
        <v>1</v>
      </c>
      <c r="C51" s="35" t="s">
        <v>2</v>
      </c>
      <c r="D51" s="35" t="s">
        <v>3</v>
      </c>
      <c r="E51" s="35" t="s">
        <v>4</v>
      </c>
      <c r="F51" s="35" t="s">
        <v>5</v>
      </c>
      <c r="G51" s="35" t="s">
        <v>6</v>
      </c>
      <c r="H51" s="35" t="s">
        <v>7</v>
      </c>
      <c r="I51" s="35" t="s">
        <v>8</v>
      </c>
      <c r="J51" s="35" t="s">
        <v>9</v>
      </c>
      <c r="K51" s="35" t="s">
        <v>10</v>
      </c>
      <c r="L51" s="36" t="s">
        <v>11</v>
      </c>
      <c r="M51"/>
    </row>
    <row r="52" spans="1:14" ht="15" customHeight="1" x14ac:dyDescent="0.2">
      <c r="A52" s="1"/>
      <c r="B52" s="11" t="s">
        <v>12</v>
      </c>
      <c r="C52" s="12"/>
      <c r="D52" s="12"/>
      <c r="E52" s="12"/>
      <c r="F52" s="12"/>
      <c r="G52" s="12"/>
      <c r="H52" s="12"/>
      <c r="I52" s="12"/>
      <c r="J52" s="12"/>
      <c r="K52" s="12"/>
      <c r="L52" s="13">
        <f t="shared" ref="L52:L69" si="6">SUM(C52:K52)</f>
        <v>0</v>
      </c>
      <c r="M52"/>
    </row>
    <row r="53" spans="1:14" ht="15" customHeight="1" x14ac:dyDescent="0.2">
      <c r="A53" s="1"/>
      <c r="B53" s="14" t="s">
        <v>13</v>
      </c>
      <c r="C53" s="15"/>
      <c r="D53" s="15"/>
      <c r="E53" s="15"/>
      <c r="F53" s="15"/>
      <c r="G53" s="15"/>
      <c r="H53" s="15"/>
      <c r="I53" s="15"/>
      <c r="J53" s="15"/>
      <c r="K53" s="15"/>
      <c r="L53" s="16">
        <f t="shared" si="6"/>
        <v>0</v>
      </c>
      <c r="M53"/>
    </row>
    <row r="54" spans="1:14" ht="15" customHeight="1" x14ac:dyDescent="0.2">
      <c r="A54" s="1"/>
      <c r="B54" s="14" t="s">
        <v>14</v>
      </c>
      <c r="C54" s="15"/>
      <c r="D54" s="15"/>
      <c r="E54" s="15"/>
      <c r="F54" s="15"/>
      <c r="G54" s="15"/>
      <c r="H54" s="15"/>
      <c r="I54" s="15"/>
      <c r="J54" s="15"/>
      <c r="K54" s="15"/>
      <c r="L54" s="16">
        <f t="shared" si="6"/>
        <v>0</v>
      </c>
      <c r="M54"/>
    </row>
    <row r="55" spans="1:14" ht="15" customHeight="1" x14ac:dyDescent="0.2">
      <c r="A55" s="1"/>
      <c r="B55" s="14" t="s">
        <v>15</v>
      </c>
      <c r="C55" s="15"/>
      <c r="D55" s="15"/>
      <c r="E55" s="15"/>
      <c r="F55" s="15"/>
      <c r="G55" s="15"/>
      <c r="H55" s="15"/>
      <c r="I55" s="15"/>
      <c r="J55" s="15"/>
      <c r="K55" s="15"/>
      <c r="L55" s="16">
        <f t="shared" si="6"/>
        <v>0</v>
      </c>
      <c r="M55"/>
    </row>
    <row r="56" spans="1:14" ht="15" customHeight="1" x14ac:dyDescent="0.2">
      <c r="A56" s="1"/>
      <c r="B56" s="14" t="s">
        <v>16</v>
      </c>
      <c r="C56" s="15">
        <v>1184.58</v>
      </c>
      <c r="D56" s="15">
        <v>680000</v>
      </c>
      <c r="E56" s="15"/>
      <c r="F56" s="15">
        <v>-680000</v>
      </c>
      <c r="G56" s="15"/>
      <c r="H56" s="15"/>
      <c r="I56" s="15"/>
      <c r="J56" s="15"/>
      <c r="K56" s="15"/>
      <c r="L56" s="16">
        <f t="shared" si="6"/>
        <v>1184.5799999999581</v>
      </c>
      <c r="M56"/>
    </row>
    <row r="57" spans="1:14" ht="15" customHeight="1" x14ac:dyDescent="0.2">
      <c r="A57" s="1"/>
      <c r="B57" s="14" t="s">
        <v>17</v>
      </c>
      <c r="C57" s="15">
        <v>11189.78</v>
      </c>
      <c r="D57" s="15"/>
      <c r="E57" s="15"/>
      <c r="F57" s="15"/>
      <c r="G57" s="15"/>
      <c r="H57" s="15"/>
      <c r="I57" s="15"/>
      <c r="J57" s="15"/>
      <c r="K57" s="15"/>
      <c r="L57" s="16">
        <f t="shared" si="6"/>
        <v>11189.78</v>
      </c>
      <c r="M57"/>
    </row>
    <row r="58" spans="1:14" ht="36" customHeight="1" x14ac:dyDescent="0.2">
      <c r="A58" s="1"/>
      <c r="B58" s="14" t="s">
        <v>18</v>
      </c>
      <c r="C58" s="15">
        <v>6304.98</v>
      </c>
      <c r="D58" s="15"/>
      <c r="E58" s="15"/>
      <c r="F58" s="15"/>
      <c r="G58" s="15"/>
      <c r="H58" s="15"/>
      <c r="I58" s="15"/>
      <c r="J58" s="15"/>
      <c r="K58" s="15"/>
      <c r="L58" s="16">
        <f t="shared" si="6"/>
        <v>6304.98</v>
      </c>
      <c r="M58"/>
    </row>
    <row r="59" spans="1:14" ht="24" customHeight="1" x14ac:dyDescent="0.2">
      <c r="A59" s="1"/>
      <c r="B59" s="14" t="s">
        <v>19</v>
      </c>
      <c r="C59" s="15"/>
      <c r="D59" s="15">
        <v>5000000</v>
      </c>
      <c r="E59" s="15"/>
      <c r="F59" s="15"/>
      <c r="G59" s="15"/>
      <c r="H59" s="15"/>
      <c r="I59" s="17"/>
      <c r="J59" s="15"/>
      <c r="K59" s="15"/>
      <c r="L59" s="16">
        <f t="shared" si="6"/>
        <v>5000000</v>
      </c>
      <c r="M59"/>
    </row>
    <row r="60" spans="1:14" ht="27.75" customHeight="1" x14ac:dyDescent="0.2">
      <c r="A60" s="1"/>
      <c r="B60" s="14" t="s">
        <v>20</v>
      </c>
      <c r="C60" s="15">
        <v>916300</v>
      </c>
      <c r="D60" s="15"/>
      <c r="E60" s="15"/>
      <c r="F60" s="15"/>
      <c r="G60" s="15"/>
      <c r="H60" s="15"/>
      <c r="I60" s="15"/>
      <c r="J60" s="15"/>
      <c r="K60" s="15"/>
      <c r="L60" s="16">
        <f t="shared" si="6"/>
        <v>916300</v>
      </c>
      <c r="M60"/>
    </row>
    <row r="61" spans="1:14" ht="18" customHeight="1" x14ac:dyDescent="0.2">
      <c r="A61" s="1"/>
      <c r="B61" s="14" t="s">
        <v>21</v>
      </c>
      <c r="C61" s="15"/>
      <c r="D61" s="18">
        <v>-400000</v>
      </c>
      <c r="E61" s="15">
        <v>3039968.37</v>
      </c>
      <c r="F61" s="19"/>
      <c r="G61" s="19"/>
      <c r="H61" s="15"/>
      <c r="I61" s="15"/>
      <c r="J61" s="15"/>
      <c r="K61" s="15"/>
      <c r="L61" s="16">
        <f t="shared" si="6"/>
        <v>2639968.37</v>
      </c>
      <c r="M61"/>
    </row>
    <row r="62" spans="1:14" ht="26.25" customHeight="1" x14ac:dyDescent="0.2">
      <c r="A62" s="1"/>
      <c r="B62" s="14" t="s">
        <v>22</v>
      </c>
      <c r="C62" s="15"/>
      <c r="D62" s="15"/>
      <c r="E62" s="15"/>
      <c r="F62" s="15">
        <v>37500000</v>
      </c>
      <c r="G62" s="15"/>
      <c r="H62" s="15"/>
      <c r="I62" s="15"/>
      <c r="J62" s="15"/>
      <c r="K62" s="15"/>
      <c r="L62" s="16">
        <f t="shared" si="6"/>
        <v>37500000</v>
      </c>
      <c r="M62"/>
    </row>
    <row r="63" spans="1:14" ht="29.25" customHeight="1" x14ac:dyDescent="0.2">
      <c r="A63" s="1"/>
      <c r="B63" s="14" t="s">
        <v>23</v>
      </c>
      <c r="C63" s="15">
        <v>6314.07</v>
      </c>
      <c r="D63" s="15"/>
      <c r="E63" s="15"/>
      <c r="F63" s="15"/>
      <c r="G63" s="15"/>
      <c r="H63" s="15"/>
      <c r="I63" s="15">
        <v>4000000</v>
      </c>
      <c r="J63" s="20"/>
      <c r="K63" s="15"/>
      <c r="L63" s="16">
        <f t="shared" si="6"/>
        <v>4006314.07</v>
      </c>
      <c r="M63"/>
    </row>
    <row r="64" spans="1:14" ht="27.75" customHeight="1" x14ac:dyDescent="0.2">
      <c r="A64" s="1"/>
      <c r="B64" s="14" t="s">
        <v>24</v>
      </c>
      <c r="C64" s="15">
        <v>863470.48</v>
      </c>
      <c r="D64" s="15">
        <v>-6280</v>
      </c>
      <c r="E64" s="15"/>
      <c r="F64" s="15">
        <v>6280</v>
      </c>
      <c r="G64" s="15"/>
      <c r="H64" s="15"/>
      <c r="I64" s="15"/>
      <c r="K64" s="15"/>
      <c r="L64" s="16">
        <f t="shared" si="6"/>
        <v>863470.48</v>
      </c>
      <c r="M64"/>
    </row>
    <row r="65" spans="1:14" ht="15" customHeight="1" x14ac:dyDescent="0.2">
      <c r="A65" s="1"/>
      <c r="B65" s="14" t="s">
        <v>25</v>
      </c>
      <c r="C65" s="15"/>
      <c r="D65" s="15"/>
      <c r="E65" s="15"/>
      <c r="F65" s="15"/>
      <c r="G65" s="15"/>
      <c r="H65" s="15"/>
      <c r="I65" s="15"/>
      <c r="J65" s="15"/>
      <c r="K65" s="15"/>
      <c r="L65" s="16">
        <f t="shared" si="6"/>
        <v>0</v>
      </c>
      <c r="M65"/>
    </row>
    <row r="66" spans="1:14" ht="15" customHeight="1" x14ac:dyDescent="0.2">
      <c r="A66" s="1"/>
      <c r="B66" s="14" t="s">
        <v>26</v>
      </c>
      <c r="C66" s="15"/>
      <c r="D66" s="15"/>
      <c r="E66" s="15"/>
      <c r="F66" s="15"/>
      <c r="G66" s="15"/>
      <c r="H66" s="15"/>
      <c r="I66" s="15"/>
      <c r="J66" s="15"/>
      <c r="K66" s="15"/>
      <c r="L66" s="16">
        <f t="shared" si="6"/>
        <v>0</v>
      </c>
      <c r="M66"/>
    </row>
    <row r="67" spans="1:14" ht="15" customHeight="1" x14ac:dyDescent="0.2">
      <c r="A67" s="1"/>
      <c r="B67" s="21" t="s">
        <v>27</v>
      </c>
      <c r="C67" s="15"/>
      <c r="D67" s="15">
        <v>-26541250</v>
      </c>
      <c r="E67" s="15"/>
      <c r="F67" s="15"/>
      <c r="G67" s="15"/>
      <c r="H67" s="15"/>
      <c r="I67" s="15"/>
      <c r="J67" s="15">
        <v>31105000</v>
      </c>
      <c r="K67" s="19"/>
      <c r="L67" s="16">
        <f t="shared" si="6"/>
        <v>4563750</v>
      </c>
      <c r="M67"/>
    </row>
    <row r="68" spans="1:14" ht="27" customHeight="1" x14ac:dyDescent="0.2">
      <c r="A68" s="1"/>
      <c r="B68" s="14" t="s">
        <v>28</v>
      </c>
      <c r="C68" s="15"/>
      <c r="D68" s="15"/>
      <c r="E68" s="15"/>
      <c r="F68" s="15"/>
      <c r="G68" s="15"/>
      <c r="H68" s="15"/>
      <c r="I68" s="15"/>
      <c r="K68" s="15"/>
      <c r="L68" s="16">
        <f t="shared" si="6"/>
        <v>0</v>
      </c>
      <c r="M68"/>
    </row>
    <row r="69" spans="1:14" ht="15" customHeight="1" thickBot="1" x14ac:dyDescent="0.25">
      <c r="A69" s="1"/>
      <c r="B69" s="22" t="s">
        <v>29</v>
      </c>
      <c r="C69" s="23"/>
      <c r="D69" s="23"/>
      <c r="E69" s="23"/>
      <c r="F69" s="23"/>
      <c r="G69" s="23"/>
      <c r="H69" s="23"/>
      <c r="I69" s="23"/>
      <c r="J69" s="23"/>
      <c r="K69" s="23"/>
      <c r="L69" s="24">
        <f t="shared" si="6"/>
        <v>0</v>
      </c>
      <c r="M69"/>
    </row>
    <row r="70" spans="1:14" ht="27" customHeight="1" thickBot="1" x14ac:dyDescent="0.25">
      <c r="A70" s="1"/>
      <c r="B70" s="25" t="s">
        <v>11</v>
      </c>
      <c r="C70" s="26">
        <f t="shared" ref="C70:K70" si="7">SUM(C52:C69)</f>
        <v>1804763.89</v>
      </c>
      <c r="D70" s="26">
        <f t="shared" si="7"/>
        <v>-21267530</v>
      </c>
      <c r="E70" s="26">
        <f t="shared" si="7"/>
        <v>3039968.37</v>
      </c>
      <c r="F70" s="26">
        <f t="shared" si="7"/>
        <v>36826280</v>
      </c>
      <c r="G70" s="26">
        <f t="shared" si="7"/>
        <v>0</v>
      </c>
      <c r="H70" s="26">
        <f t="shared" si="7"/>
        <v>0</v>
      </c>
      <c r="I70" s="26">
        <f t="shared" si="7"/>
        <v>4000000</v>
      </c>
      <c r="J70" s="26">
        <f t="shared" si="7"/>
        <v>31105000</v>
      </c>
      <c r="K70" s="26">
        <f t="shared" si="7"/>
        <v>0</v>
      </c>
      <c r="L70" s="27">
        <f>SUM(C70:K70)</f>
        <v>55508482.260000005</v>
      </c>
      <c r="M70"/>
    </row>
    <row r="71" spans="1:14" x14ac:dyDescent="0.2">
      <c r="B71" s="28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14" ht="16.5" thickBot="1" x14ac:dyDescent="0.3">
      <c r="B72" s="4" t="s">
        <v>33</v>
      </c>
      <c r="C72" s="1"/>
      <c r="D72" s="1"/>
      <c r="E72" s="1"/>
      <c r="F72" s="1"/>
      <c r="G72" s="1"/>
      <c r="H72" s="1"/>
      <c r="I72" s="1"/>
      <c r="J72" s="1"/>
      <c r="K72" s="1"/>
      <c r="L72" s="2"/>
    </row>
    <row r="73" spans="1:14" s="10" customFormat="1" ht="17.100000000000001" customHeight="1" thickBot="1" x14ac:dyDescent="0.25">
      <c r="A73" s="6"/>
      <c r="B73" s="37" t="s">
        <v>1</v>
      </c>
      <c r="C73" s="38" t="s">
        <v>2</v>
      </c>
      <c r="D73" s="38" t="s">
        <v>3</v>
      </c>
      <c r="E73" s="38" t="s">
        <v>4</v>
      </c>
      <c r="F73" s="38" t="s">
        <v>5</v>
      </c>
      <c r="G73" s="38" t="s">
        <v>6</v>
      </c>
      <c r="H73" s="38" t="s">
        <v>7</v>
      </c>
      <c r="I73" s="38" t="s">
        <v>8</v>
      </c>
      <c r="J73" s="38" t="s">
        <v>9</v>
      </c>
      <c r="K73" s="38" t="s">
        <v>10</v>
      </c>
      <c r="L73" s="39" t="s">
        <v>11</v>
      </c>
      <c r="M73" s="6"/>
      <c r="N73" s="41"/>
    </row>
    <row r="74" spans="1:14" s="10" customFormat="1" ht="17.100000000000001" customHeight="1" x14ac:dyDescent="0.2">
      <c r="A74" s="6"/>
      <c r="B74" s="11" t="s">
        <v>12</v>
      </c>
      <c r="C74" s="12">
        <f t="shared" ref="C74:K74" si="8">C30-C52</f>
        <v>0</v>
      </c>
      <c r="D74" s="12">
        <f t="shared" si="8"/>
        <v>0</v>
      </c>
      <c r="E74" s="12">
        <f t="shared" si="8"/>
        <v>0</v>
      </c>
      <c r="F74" s="12">
        <f t="shared" si="8"/>
        <v>0</v>
      </c>
      <c r="G74" s="12">
        <f t="shared" si="8"/>
        <v>0</v>
      </c>
      <c r="H74" s="12">
        <f t="shared" si="8"/>
        <v>0</v>
      </c>
      <c r="I74" s="12">
        <f t="shared" si="8"/>
        <v>0</v>
      </c>
      <c r="J74" s="12">
        <f t="shared" si="8"/>
        <v>0</v>
      </c>
      <c r="K74" s="12">
        <f t="shared" si="8"/>
        <v>0</v>
      </c>
      <c r="L74" s="13">
        <f t="shared" ref="L74:L91" si="9">SUM(C74:K74)</f>
        <v>0</v>
      </c>
      <c r="M74" s="6"/>
      <c r="N74" s="41"/>
    </row>
    <row r="75" spans="1:14" s="10" customFormat="1" ht="17.100000000000001" customHeight="1" x14ac:dyDescent="0.2">
      <c r="A75" s="6"/>
      <c r="B75" s="14" t="s">
        <v>13</v>
      </c>
      <c r="C75" s="15">
        <f t="shared" ref="C75:K75" si="10">C31-C53</f>
        <v>0</v>
      </c>
      <c r="D75" s="15">
        <f t="shared" si="10"/>
        <v>0</v>
      </c>
      <c r="E75" s="15">
        <f t="shared" si="10"/>
        <v>0</v>
      </c>
      <c r="F75" s="15">
        <f t="shared" si="10"/>
        <v>0</v>
      </c>
      <c r="G75" s="15">
        <f t="shared" si="10"/>
        <v>0</v>
      </c>
      <c r="H75" s="15">
        <f t="shared" si="10"/>
        <v>0</v>
      </c>
      <c r="I75" s="15">
        <f t="shared" si="10"/>
        <v>0</v>
      </c>
      <c r="J75" s="15">
        <f t="shared" si="10"/>
        <v>0</v>
      </c>
      <c r="K75" s="15">
        <f t="shared" si="10"/>
        <v>0</v>
      </c>
      <c r="L75" s="16">
        <f t="shared" si="9"/>
        <v>0</v>
      </c>
      <c r="M75" s="6"/>
      <c r="N75" s="41"/>
    </row>
    <row r="76" spans="1:14" s="10" customFormat="1" ht="17.100000000000001" customHeight="1" x14ac:dyDescent="0.2">
      <c r="A76" s="6"/>
      <c r="B76" s="14" t="s">
        <v>14</v>
      </c>
      <c r="C76" s="15">
        <f t="shared" ref="C76:K76" si="11">C32-C54</f>
        <v>0</v>
      </c>
      <c r="D76" s="15">
        <f t="shared" si="11"/>
        <v>0</v>
      </c>
      <c r="E76" s="15">
        <f t="shared" si="11"/>
        <v>0</v>
      </c>
      <c r="F76" s="15">
        <f t="shared" si="11"/>
        <v>0</v>
      </c>
      <c r="G76" s="15">
        <f t="shared" si="11"/>
        <v>0</v>
      </c>
      <c r="H76" s="15">
        <f t="shared" si="11"/>
        <v>0</v>
      </c>
      <c r="I76" s="15">
        <f t="shared" si="11"/>
        <v>0</v>
      </c>
      <c r="J76" s="15">
        <f t="shared" si="11"/>
        <v>0</v>
      </c>
      <c r="K76" s="15">
        <f t="shared" si="11"/>
        <v>0</v>
      </c>
      <c r="L76" s="16">
        <f t="shared" si="9"/>
        <v>0</v>
      </c>
      <c r="M76" s="6"/>
      <c r="N76" s="41"/>
    </row>
    <row r="77" spans="1:14" s="10" customFormat="1" ht="17.100000000000001" customHeight="1" x14ac:dyDescent="0.2">
      <c r="A77" s="6"/>
      <c r="B77" s="14" t="s">
        <v>15</v>
      </c>
      <c r="C77" s="15">
        <f t="shared" ref="C77:K77" si="12">C33-C55</f>
        <v>0</v>
      </c>
      <c r="D77" s="15">
        <f t="shared" si="12"/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6">
        <f t="shared" si="9"/>
        <v>0</v>
      </c>
      <c r="M77" s="6"/>
      <c r="N77" s="41"/>
    </row>
    <row r="78" spans="1:14" s="10" customFormat="1" ht="17.100000000000001" customHeight="1" x14ac:dyDescent="0.2">
      <c r="A78" s="6"/>
      <c r="B78" s="14" t="s">
        <v>16</v>
      </c>
      <c r="C78" s="15">
        <f t="shared" ref="C78:K78" si="13">C34-C56</f>
        <v>-28729.85</v>
      </c>
      <c r="D78" s="15">
        <f t="shared" si="13"/>
        <v>0</v>
      </c>
      <c r="E78" s="15">
        <f t="shared" si="13"/>
        <v>0</v>
      </c>
      <c r="F78" s="15">
        <f t="shared" si="13"/>
        <v>11774209.83</v>
      </c>
      <c r="G78" s="15">
        <f t="shared" si="13"/>
        <v>0</v>
      </c>
      <c r="H78" s="15">
        <f t="shared" si="13"/>
        <v>50000</v>
      </c>
      <c r="I78" s="15">
        <f t="shared" si="13"/>
        <v>13000000</v>
      </c>
      <c r="J78" s="15">
        <f t="shared" si="13"/>
        <v>0</v>
      </c>
      <c r="K78" s="15">
        <f t="shared" si="13"/>
        <v>0</v>
      </c>
      <c r="L78" s="16">
        <f t="shared" si="9"/>
        <v>24795479.98</v>
      </c>
      <c r="M78" s="6"/>
      <c r="N78" s="41"/>
    </row>
    <row r="79" spans="1:14" s="10" customFormat="1" ht="17.100000000000001" customHeight="1" x14ac:dyDescent="0.2">
      <c r="A79" s="6"/>
      <c r="B79" s="14" t="s">
        <v>17</v>
      </c>
      <c r="C79" s="15">
        <f t="shared" ref="C79:K79" si="14">C35-C57</f>
        <v>17644.809999999998</v>
      </c>
      <c r="D79" s="15">
        <f t="shared" si="14"/>
        <v>0</v>
      </c>
      <c r="E79" s="15">
        <f t="shared" si="14"/>
        <v>0</v>
      </c>
      <c r="F79" s="15">
        <f t="shared" si="14"/>
        <v>-95332.14</v>
      </c>
      <c r="G79" s="15">
        <f t="shared" si="14"/>
        <v>0</v>
      </c>
      <c r="H79" s="15">
        <f t="shared" si="14"/>
        <v>774943</v>
      </c>
      <c r="I79" s="15">
        <f t="shared" si="14"/>
        <v>0</v>
      </c>
      <c r="J79" s="15">
        <f t="shared" si="14"/>
        <v>0</v>
      </c>
      <c r="K79" s="15">
        <f t="shared" si="14"/>
        <v>0</v>
      </c>
      <c r="L79" s="16">
        <f t="shared" si="9"/>
        <v>697255.67</v>
      </c>
      <c r="M79" s="6"/>
      <c r="N79" s="41"/>
    </row>
    <row r="80" spans="1:14" s="10" customFormat="1" ht="42" customHeight="1" x14ac:dyDescent="0.2">
      <c r="A80" s="6"/>
      <c r="B80" s="14" t="s">
        <v>18</v>
      </c>
      <c r="C80" s="15">
        <f t="shared" ref="C80:K80" si="15">C36-C58</f>
        <v>418602.42000000004</v>
      </c>
      <c r="D80" s="15">
        <f t="shared" si="15"/>
        <v>0</v>
      </c>
      <c r="E80" s="15">
        <f t="shared" si="15"/>
        <v>0</v>
      </c>
      <c r="F80" s="15">
        <f t="shared" si="15"/>
        <v>0</v>
      </c>
      <c r="G80" s="15">
        <f t="shared" si="15"/>
        <v>0</v>
      </c>
      <c r="H80" s="15">
        <f t="shared" si="15"/>
        <v>123414.02</v>
      </c>
      <c r="I80" s="15">
        <f t="shared" si="15"/>
        <v>0</v>
      </c>
      <c r="J80" s="15">
        <f t="shared" si="15"/>
        <v>0</v>
      </c>
      <c r="K80" s="15">
        <f t="shared" si="15"/>
        <v>0</v>
      </c>
      <c r="L80" s="16">
        <f t="shared" si="9"/>
        <v>542016.44000000006</v>
      </c>
      <c r="M80" s="6"/>
      <c r="N80" s="41"/>
    </row>
    <row r="81" spans="1:14" s="10" customFormat="1" ht="27.75" customHeight="1" x14ac:dyDescent="0.2">
      <c r="A81" s="6"/>
      <c r="B81" s="14" t="s">
        <v>19</v>
      </c>
      <c r="C81" s="15">
        <f t="shared" ref="C81:K81" si="16">C37-C59</f>
        <v>-25088.55</v>
      </c>
      <c r="D81" s="15">
        <f t="shared" si="16"/>
        <v>0</v>
      </c>
      <c r="E81" s="15">
        <f t="shared" si="16"/>
        <v>0</v>
      </c>
      <c r="F81" s="15">
        <f t="shared" si="16"/>
        <v>0</v>
      </c>
      <c r="G81" s="15">
        <f t="shared" si="16"/>
        <v>0</v>
      </c>
      <c r="H81" s="15">
        <f t="shared" si="16"/>
        <v>0</v>
      </c>
      <c r="I81" s="17">
        <f t="shared" si="16"/>
        <v>0</v>
      </c>
      <c r="J81" s="15">
        <f t="shared" si="16"/>
        <v>0</v>
      </c>
      <c r="K81" s="15">
        <f t="shared" si="16"/>
        <v>0</v>
      </c>
      <c r="L81" s="16">
        <f t="shared" si="9"/>
        <v>-25088.55</v>
      </c>
      <c r="M81" s="6"/>
      <c r="N81" s="41"/>
    </row>
    <row r="82" spans="1:14" s="10" customFormat="1" ht="27.75" customHeight="1" x14ac:dyDescent="0.2">
      <c r="A82" s="6"/>
      <c r="B82" s="14" t="s">
        <v>20</v>
      </c>
      <c r="C82" s="15">
        <f t="shared" ref="C82:K82" si="17">C38-C60</f>
        <v>867064.76</v>
      </c>
      <c r="D82" s="15">
        <f t="shared" si="17"/>
        <v>6128912.0700000003</v>
      </c>
      <c r="E82" s="15">
        <f t="shared" si="17"/>
        <v>0</v>
      </c>
      <c r="F82" s="15">
        <f t="shared" si="17"/>
        <v>408064</v>
      </c>
      <c r="G82" s="15">
        <f t="shared" si="17"/>
        <v>0</v>
      </c>
      <c r="H82" s="15">
        <f t="shared" si="17"/>
        <v>0</v>
      </c>
      <c r="I82" s="15">
        <f t="shared" si="17"/>
        <v>0</v>
      </c>
      <c r="J82" s="15">
        <f t="shared" si="17"/>
        <v>0</v>
      </c>
      <c r="K82" s="15">
        <f t="shared" si="17"/>
        <v>0</v>
      </c>
      <c r="L82" s="16">
        <f t="shared" si="9"/>
        <v>7404040.8300000001</v>
      </c>
      <c r="M82" s="6"/>
      <c r="N82" s="41"/>
    </row>
    <row r="83" spans="1:14" s="10" customFormat="1" ht="20.25" customHeight="1" x14ac:dyDescent="0.2">
      <c r="A83" s="6"/>
      <c r="B83" s="14" t="s">
        <v>21</v>
      </c>
      <c r="C83" s="15">
        <f t="shared" ref="C83:K83" si="18">C39-C61</f>
        <v>-26571.759999999998</v>
      </c>
      <c r="D83" s="42">
        <f t="shared" si="18"/>
        <v>139724.24</v>
      </c>
      <c r="E83" s="15">
        <f t="shared" si="18"/>
        <v>8625720.4899999984</v>
      </c>
      <c r="F83" s="19">
        <f t="shared" si="18"/>
        <v>0</v>
      </c>
      <c r="G83" s="19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si="18"/>
        <v>0</v>
      </c>
      <c r="L83" s="16">
        <f t="shared" si="9"/>
        <v>8738872.9699999988</v>
      </c>
      <c r="M83" s="6"/>
      <c r="N83" s="41"/>
    </row>
    <row r="84" spans="1:14" s="10" customFormat="1" ht="27.75" customHeight="1" x14ac:dyDescent="0.2">
      <c r="A84" s="6"/>
      <c r="B84" s="14" t="s">
        <v>22</v>
      </c>
      <c r="C84" s="15">
        <f t="shared" ref="C84:K84" si="19">C40-C62</f>
        <v>-30497.279999999999</v>
      </c>
      <c r="D84" s="15">
        <f t="shared" si="19"/>
        <v>-158500</v>
      </c>
      <c r="E84" s="15">
        <f t="shared" si="19"/>
        <v>0</v>
      </c>
      <c r="F84" s="15">
        <f t="shared" si="19"/>
        <v>49010605.920000002</v>
      </c>
      <c r="G84" s="15">
        <f t="shared" si="19"/>
        <v>0</v>
      </c>
      <c r="H84" s="15">
        <f t="shared" si="19"/>
        <v>0</v>
      </c>
      <c r="I84" s="15">
        <f t="shared" si="19"/>
        <v>0</v>
      </c>
      <c r="J84" s="15">
        <f t="shared" si="19"/>
        <v>0</v>
      </c>
      <c r="K84" s="15">
        <f t="shared" si="19"/>
        <v>0</v>
      </c>
      <c r="L84" s="16">
        <f t="shared" si="9"/>
        <v>48821608.640000001</v>
      </c>
      <c r="M84" s="6"/>
      <c r="N84" s="41"/>
    </row>
    <row r="85" spans="1:14" s="10" customFormat="1" ht="32.25" customHeight="1" x14ac:dyDescent="0.2">
      <c r="A85" s="6"/>
      <c r="B85" s="14" t="s">
        <v>23</v>
      </c>
      <c r="C85" s="15">
        <f t="shared" ref="C85:K85" si="20">C41-C63</f>
        <v>-52695.81</v>
      </c>
      <c r="D85" s="15">
        <f t="shared" si="20"/>
        <v>-26209.62</v>
      </c>
      <c r="E85" s="15">
        <f t="shared" si="20"/>
        <v>0</v>
      </c>
      <c r="F85" s="15">
        <f t="shared" si="20"/>
        <v>0</v>
      </c>
      <c r="G85" s="15">
        <f t="shared" si="20"/>
        <v>0</v>
      </c>
      <c r="H85" s="15">
        <f t="shared" si="20"/>
        <v>169943.06</v>
      </c>
      <c r="I85" s="15">
        <f t="shared" si="20"/>
        <v>0</v>
      </c>
      <c r="J85" s="15">
        <f t="shared" si="20"/>
        <v>0</v>
      </c>
      <c r="K85" s="15">
        <f t="shared" si="20"/>
        <v>0</v>
      </c>
      <c r="L85" s="16">
        <f t="shared" si="9"/>
        <v>91037.63</v>
      </c>
      <c r="M85" s="6"/>
      <c r="N85" s="41"/>
    </row>
    <row r="86" spans="1:14" s="10" customFormat="1" ht="29.25" customHeight="1" x14ac:dyDescent="0.2">
      <c r="A86" s="6"/>
      <c r="B86" s="14" t="s">
        <v>24</v>
      </c>
      <c r="C86" s="15">
        <f t="shared" ref="C86:K86" si="21">C42-C64</f>
        <v>740096.29</v>
      </c>
      <c r="D86" s="15">
        <f t="shared" si="21"/>
        <v>-548284.67000000004</v>
      </c>
      <c r="E86" s="15">
        <f t="shared" si="21"/>
        <v>0</v>
      </c>
      <c r="F86" s="15">
        <f t="shared" si="21"/>
        <v>548284.67000000004</v>
      </c>
      <c r="G86" s="15">
        <f t="shared" si="21"/>
        <v>0</v>
      </c>
      <c r="H86" s="15">
        <f t="shared" si="21"/>
        <v>0</v>
      </c>
      <c r="I86" s="15">
        <f t="shared" si="21"/>
        <v>0</v>
      </c>
      <c r="J86">
        <f t="shared" si="21"/>
        <v>0</v>
      </c>
      <c r="K86" s="15">
        <f t="shared" si="21"/>
        <v>0</v>
      </c>
      <c r="L86" s="16">
        <f t="shared" si="9"/>
        <v>740096.29</v>
      </c>
      <c r="M86" s="6"/>
      <c r="N86" s="41"/>
    </row>
    <row r="87" spans="1:14" s="10" customFormat="1" ht="17.100000000000001" customHeight="1" x14ac:dyDescent="0.2">
      <c r="A87" s="6"/>
      <c r="B87" s="14" t="s">
        <v>25</v>
      </c>
      <c r="C87" s="15">
        <f t="shared" ref="C87:K87" si="22">C43-C65</f>
        <v>0</v>
      </c>
      <c r="D87" s="15">
        <f t="shared" si="22"/>
        <v>0</v>
      </c>
      <c r="E87" s="15">
        <f t="shared" si="22"/>
        <v>0</v>
      </c>
      <c r="F87" s="15">
        <f t="shared" si="22"/>
        <v>0</v>
      </c>
      <c r="G87" s="15">
        <f t="shared" si="22"/>
        <v>0</v>
      </c>
      <c r="H87" s="15">
        <f t="shared" si="22"/>
        <v>0</v>
      </c>
      <c r="I87" s="15">
        <f t="shared" si="22"/>
        <v>0</v>
      </c>
      <c r="J87" s="15">
        <f t="shared" si="22"/>
        <v>0</v>
      </c>
      <c r="K87" s="15">
        <f t="shared" si="22"/>
        <v>0</v>
      </c>
      <c r="L87" s="16">
        <f t="shared" si="9"/>
        <v>0</v>
      </c>
      <c r="M87" s="6"/>
      <c r="N87" s="41"/>
    </row>
    <row r="88" spans="1:14" s="10" customFormat="1" ht="17.100000000000001" customHeight="1" x14ac:dyDescent="0.2">
      <c r="A88" s="6"/>
      <c r="B88" s="14" t="s">
        <v>26</v>
      </c>
      <c r="C88" s="15">
        <f t="shared" ref="C88:K88" si="23">C44-C66</f>
        <v>0</v>
      </c>
      <c r="D88" s="15">
        <f t="shared" si="23"/>
        <v>0</v>
      </c>
      <c r="E88" s="15">
        <f t="shared" si="23"/>
        <v>0</v>
      </c>
      <c r="F88" s="15">
        <f t="shared" si="23"/>
        <v>0</v>
      </c>
      <c r="G88" s="15">
        <f t="shared" si="23"/>
        <v>0</v>
      </c>
      <c r="H88" s="15">
        <f t="shared" si="23"/>
        <v>0</v>
      </c>
      <c r="I88" s="15">
        <f t="shared" si="23"/>
        <v>0</v>
      </c>
      <c r="J88" s="15">
        <f t="shared" si="23"/>
        <v>0</v>
      </c>
      <c r="K88" s="15">
        <f t="shared" si="23"/>
        <v>0</v>
      </c>
      <c r="L88" s="16">
        <f t="shared" si="9"/>
        <v>0</v>
      </c>
      <c r="M88" s="6"/>
      <c r="N88" s="41"/>
    </row>
    <row r="89" spans="1:14" s="10" customFormat="1" ht="17.100000000000001" customHeight="1" x14ac:dyDescent="0.2">
      <c r="A89" s="6"/>
      <c r="B89" s="21" t="s">
        <v>27</v>
      </c>
      <c r="C89" s="15">
        <f t="shared" ref="C89:K89" si="24">C45-C67</f>
        <v>0</v>
      </c>
      <c r="D89" s="15">
        <f t="shared" si="24"/>
        <v>-13808923.829999998</v>
      </c>
      <c r="E89" s="15">
        <f t="shared" si="24"/>
        <v>0</v>
      </c>
      <c r="F89" s="15">
        <f t="shared" si="24"/>
        <v>0</v>
      </c>
      <c r="G89" s="15">
        <f t="shared" si="24"/>
        <v>0</v>
      </c>
      <c r="H89" s="15">
        <f t="shared" si="24"/>
        <v>0</v>
      </c>
      <c r="I89" s="15">
        <f t="shared" si="24"/>
        <v>0</v>
      </c>
      <c r="J89" s="15">
        <f t="shared" si="24"/>
        <v>0</v>
      </c>
      <c r="K89" s="19">
        <f t="shared" si="24"/>
        <v>0</v>
      </c>
      <c r="L89" s="16">
        <f t="shared" si="9"/>
        <v>-13808923.829999998</v>
      </c>
      <c r="M89" s="6"/>
      <c r="N89" s="41"/>
    </row>
    <row r="90" spans="1:14" s="10" customFormat="1" ht="28.5" customHeight="1" x14ac:dyDescent="0.2">
      <c r="A90" s="6"/>
      <c r="B90" s="14" t="s">
        <v>28</v>
      </c>
      <c r="C90" s="15">
        <f t="shared" ref="C90:K90" si="25">C46-C68</f>
        <v>-28729.85</v>
      </c>
      <c r="D90" s="15">
        <f t="shared" si="25"/>
        <v>0</v>
      </c>
      <c r="E90" s="15">
        <f t="shared" si="25"/>
        <v>0</v>
      </c>
      <c r="F90" s="15">
        <f t="shared" si="25"/>
        <v>0</v>
      </c>
      <c r="G90" s="15">
        <f t="shared" si="25"/>
        <v>0</v>
      </c>
      <c r="H90" s="15">
        <f t="shared" si="25"/>
        <v>0</v>
      </c>
      <c r="I90" s="15">
        <f t="shared" si="25"/>
        <v>0</v>
      </c>
      <c r="J90">
        <f t="shared" si="25"/>
        <v>0</v>
      </c>
      <c r="K90" s="15">
        <f t="shared" si="25"/>
        <v>0</v>
      </c>
      <c r="L90" s="16">
        <f t="shared" si="9"/>
        <v>-28729.85</v>
      </c>
      <c r="M90" s="6"/>
      <c r="N90" s="41"/>
    </row>
    <row r="91" spans="1:14" s="10" customFormat="1" ht="17.100000000000001" customHeight="1" thickBot="1" x14ac:dyDescent="0.25">
      <c r="A91" s="6"/>
      <c r="B91" s="22" t="s">
        <v>29</v>
      </c>
      <c r="C91" s="23">
        <f t="shared" ref="C91:K91" si="26">C47-C69</f>
        <v>0</v>
      </c>
      <c r="D91" s="23">
        <f t="shared" si="26"/>
        <v>0</v>
      </c>
      <c r="E91" s="23">
        <f t="shared" si="26"/>
        <v>0</v>
      </c>
      <c r="F91" s="23">
        <f t="shared" si="26"/>
        <v>0</v>
      </c>
      <c r="G91" s="23">
        <f t="shared" si="26"/>
        <v>0</v>
      </c>
      <c r="H91" s="23">
        <f t="shared" si="26"/>
        <v>0</v>
      </c>
      <c r="I91" s="23">
        <f t="shared" si="26"/>
        <v>0</v>
      </c>
      <c r="J91" s="23">
        <f t="shared" si="26"/>
        <v>0</v>
      </c>
      <c r="K91" s="23">
        <f t="shared" si="26"/>
        <v>0</v>
      </c>
      <c r="L91" s="24">
        <f t="shared" si="9"/>
        <v>0</v>
      </c>
      <c r="M91" s="6"/>
      <c r="N91" s="41"/>
    </row>
    <row r="92" spans="1:14" s="10" customFormat="1" ht="17.100000000000001" customHeight="1" thickBot="1" x14ac:dyDescent="0.25">
      <c r="A92" s="6"/>
      <c r="B92" s="25" t="s">
        <v>11</v>
      </c>
      <c r="C92" s="26">
        <f t="shared" ref="C92:K92" si="27">SUM(C74:C91)</f>
        <v>1851095.18</v>
      </c>
      <c r="D92" s="26">
        <f t="shared" si="27"/>
        <v>-8273281.8099999977</v>
      </c>
      <c r="E92" s="26">
        <f t="shared" si="27"/>
        <v>8625720.4899999984</v>
      </c>
      <c r="F92" s="26">
        <f t="shared" si="27"/>
        <v>61645832.280000001</v>
      </c>
      <c r="G92" s="26">
        <f t="shared" si="27"/>
        <v>0</v>
      </c>
      <c r="H92" s="26">
        <f t="shared" si="27"/>
        <v>1118300.08</v>
      </c>
      <c r="I92" s="26">
        <f t="shared" si="27"/>
        <v>13000000</v>
      </c>
      <c r="J92" s="26">
        <f t="shared" si="27"/>
        <v>0</v>
      </c>
      <c r="K92" s="26">
        <f t="shared" si="27"/>
        <v>0</v>
      </c>
      <c r="L92" s="27">
        <f>SUM(C92:K92)</f>
        <v>77967666.219999999</v>
      </c>
      <c r="M92" s="6"/>
      <c r="N92" s="41"/>
    </row>
    <row r="94" spans="1:14" ht="16.5" thickBot="1" x14ac:dyDescent="0.3">
      <c r="B94" s="4" t="s">
        <v>35</v>
      </c>
      <c r="C94" s="1"/>
      <c r="D94" s="1"/>
      <c r="E94" s="1"/>
      <c r="F94" s="1"/>
      <c r="G94" s="1"/>
      <c r="H94" s="1"/>
      <c r="I94" s="1"/>
      <c r="J94" s="1"/>
      <c r="K94" s="1"/>
      <c r="L94" s="2"/>
    </row>
    <row r="95" spans="1:14" ht="13.5" thickBot="1" x14ac:dyDescent="0.25">
      <c r="A95" s="6"/>
      <c r="B95" s="37" t="s">
        <v>1</v>
      </c>
      <c r="C95" s="38" t="s">
        <v>2</v>
      </c>
      <c r="D95" s="38" t="s">
        <v>3</v>
      </c>
      <c r="E95" s="38" t="s">
        <v>4</v>
      </c>
      <c r="F95" s="38" t="s">
        <v>5</v>
      </c>
      <c r="G95" s="38" t="s">
        <v>6</v>
      </c>
      <c r="H95" s="38" t="s">
        <v>7</v>
      </c>
      <c r="I95" s="38" t="s">
        <v>8</v>
      </c>
      <c r="J95" s="38" t="s">
        <v>9</v>
      </c>
      <c r="K95" s="38" t="s">
        <v>10</v>
      </c>
      <c r="L95" s="39" t="s">
        <v>11</v>
      </c>
    </row>
    <row r="96" spans="1:14" x14ac:dyDescent="0.2">
      <c r="A96" s="6"/>
      <c r="B96" s="11" t="s">
        <v>12</v>
      </c>
      <c r="C96" s="43">
        <f>C8-C30</f>
        <v>213276</v>
      </c>
      <c r="D96" s="12">
        <f t="shared" ref="D96:K96" si="28">D8-D30</f>
        <v>0</v>
      </c>
      <c r="E96" s="12">
        <f t="shared" si="28"/>
        <v>0</v>
      </c>
      <c r="F96" s="12">
        <f t="shared" si="28"/>
        <v>0</v>
      </c>
      <c r="G96" s="12">
        <f t="shared" si="28"/>
        <v>0</v>
      </c>
      <c r="H96" s="12">
        <f t="shared" si="28"/>
        <v>0</v>
      </c>
      <c r="I96" s="12">
        <f t="shared" si="28"/>
        <v>0</v>
      </c>
      <c r="J96" s="12">
        <f t="shared" si="28"/>
        <v>0</v>
      </c>
      <c r="K96" s="12">
        <f t="shared" si="28"/>
        <v>0</v>
      </c>
      <c r="L96" s="13">
        <f t="shared" ref="L96:L113" si="29">SUM(C96:K96)</f>
        <v>213276</v>
      </c>
    </row>
    <row r="97" spans="1:12" x14ac:dyDescent="0.2">
      <c r="A97" s="6"/>
      <c r="B97" s="14" t="s">
        <v>13</v>
      </c>
      <c r="C97" s="15">
        <f t="shared" ref="C97:K113" si="30">C9-C31</f>
        <v>66500</v>
      </c>
      <c r="D97" s="15">
        <f t="shared" si="30"/>
        <v>0</v>
      </c>
      <c r="E97" s="15">
        <f t="shared" si="30"/>
        <v>0</v>
      </c>
      <c r="F97" s="15">
        <f t="shared" si="30"/>
        <v>0</v>
      </c>
      <c r="G97" s="15">
        <f t="shared" si="30"/>
        <v>0</v>
      </c>
      <c r="H97" s="15">
        <f t="shared" si="30"/>
        <v>0</v>
      </c>
      <c r="I97" s="15">
        <f t="shared" si="30"/>
        <v>0</v>
      </c>
      <c r="J97" s="15">
        <f t="shared" si="30"/>
        <v>0</v>
      </c>
      <c r="K97" s="15">
        <f t="shared" si="30"/>
        <v>0</v>
      </c>
      <c r="L97" s="16">
        <f t="shared" si="29"/>
        <v>66500</v>
      </c>
    </row>
    <row r="98" spans="1:12" x14ac:dyDescent="0.2">
      <c r="A98" s="6"/>
      <c r="B98" s="14" t="s">
        <v>14</v>
      </c>
      <c r="C98" s="15">
        <f t="shared" si="30"/>
        <v>5440</v>
      </c>
      <c r="D98" s="15">
        <f t="shared" si="30"/>
        <v>0</v>
      </c>
      <c r="E98" s="15">
        <f t="shared" si="30"/>
        <v>0</v>
      </c>
      <c r="F98" s="15">
        <f t="shared" si="30"/>
        <v>0</v>
      </c>
      <c r="G98" s="15">
        <f t="shared" si="30"/>
        <v>0</v>
      </c>
      <c r="H98" s="15">
        <f t="shared" si="30"/>
        <v>0</v>
      </c>
      <c r="I98" s="15">
        <f t="shared" si="30"/>
        <v>0</v>
      </c>
      <c r="J98" s="15">
        <f t="shared" si="30"/>
        <v>0</v>
      </c>
      <c r="K98" s="15">
        <f t="shared" si="30"/>
        <v>0</v>
      </c>
      <c r="L98" s="16">
        <f t="shared" si="29"/>
        <v>5440</v>
      </c>
    </row>
    <row r="99" spans="1:12" x14ac:dyDescent="0.2">
      <c r="A99" s="6"/>
      <c r="B99" s="14" t="s">
        <v>15</v>
      </c>
      <c r="C99" s="15">
        <f t="shared" si="30"/>
        <v>21036.6</v>
      </c>
      <c r="D99" s="15">
        <f t="shared" si="30"/>
        <v>0</v>
      </c>
      <c r="E99" s="15">
        <f t="shared" si="30"/>
        <v>0</v>
      </c>
      <c r="F99" s="15">
        <f t="shared" si="30"/>
        <v>0</v>
      </c>
      <c r="G99" s="15">
        <f t="shared" si="30"/>
        <v>0</v>
      </c>
      <c r="H99" s="15">
        <f t="shared" si="30"/>
        <v>0</v>
      </c>
      <c r="I99" s="15">
        <f t="shared" si="30"/>
        <v>0</v>
      </c>
      <c r="J99" s="15">
        <f t="shared" si="30"/>
        <v>0</v>
      </c>
      <c r="K99" s="15">
        <f t="shared" si="30"/>
        <v>0</v>
      </c>
      <c r="L99" s="16">
        <f t="shared" si="29"/>
        <v>21036.6</v>
      </c>
    </row>
    <row r="100" spans="1:12" x14ac:dyDescent="0.2">
      <c r="A100" s="6"/>
      <c r="B100" s="14" t="s">
        <v>16</v>
      </c>
      <c r="C100" s="15">
        <f t="shared" si="30"/>
        <v>546438.80999999994</v>
      </c>
      <c r="D100" s="15">
        <f t="shared" si="30"/>
        <v>0</v>
      </c>
      <c r="E100" s="15">
        <f t="shared" si="30"/>
        <v>0</v>
      </c>
      <c r="F100" s="15">
        <f t="shared" si="30"/>
        <v>793800</v>
      </c>
      <c r="G100" s="15">
        <f t="shared" si="30"/>
        <v>0</v>
      </c>
      <c r="H100" s="15">
        <f t="shared" si="30"/>
        <v>424350</v>
      </c>
      <c r="I100" s="15">
        <f t="shared" si="30"/>
        <v>-296339.46000000089</v>
      </c>
      <c r="J100" s="15">
        <f t="shared" si="30"/>
        <v>8042580.6100000003</v>
      </c>
      <c r="K100" s="15">
        <f t="shared" si="30"/>
        <v>0</v>
      </c>
      <c r="L100" s="16">
        <f t="shared" si="29"/>
        <v>9510829.959999999</v>
      </c>
    </row>
    <row r="101" spans="1:12" x14ac:dyDescent="0.2">
      <c r="A101" s="6"/>
      <c r="B101" s="14" t="s">
        <v>17</v>
      </c>
      <c r="C101" s="15">
        <f t="shared" si="30"/>
        <v>935588.34000000008</v>
      </c>
      <c r="D101" s="15">
        <f t="shared" si="30"/>
        <v>0</v>
      </c>
      <c r="E101" s="15">
        <f t="shared" si="30"/>
        <v>0</v>
      </c>
      <c r="F101" s="15">
        <f t="shared" si="30"/>
        <v>900000</v>
      </c>
      <c r="G101" s="15">
        <f t="shared" si="30"/>
        <v>0</v>
      </c>
      <c r="H101" s="15">
        <f t="shared" si="30"/>
        <v>0</v>
      </c>
      <c r="I101" s="15">
        <f t="shared" si="30"/>
        <v>-900000</v>
      </c>
      <c r="J101" s="15">
        <f t="shared" si="30"/>
        <v>7249197.4299999997</v>
      </c>
      <c r="K101" s="15">
        <f t="shared" si="30"/>
        <v>0</v>
      </c>
      <c r="L101" s="16">
        <f t="shared" si="29"/>
        <v>8184785.7699999996</v>
      </c>
    </row>
    <row r="102" spans="1:12" ht="36" x14ac:dyDescent="0.2">
      <c r="A102" s="6"/>
      <c r="B102" s="14" t="s">
        <v>18</v>
      </c>
      <c r="C102" s="15">
        <f t="shared" si="30"/>
        <v>4891420</v>
      </c>
      <c r="D102" s="15">
        <f t="shared" si="30"/>
        <v>-1242283.3700000001</v>
      </c>
      <c r="E102" s="15">
        <f t="shared" si="30"/>
        <v>0</v>
      </c>
      <c r="F102" s="15">
        <f t="shared" si="30"/>
        <v>192000</v>
      </c>
      <c r="G102" s="15">
        <f t="shared" si="30"/>
        <v>0</v>
      </c>
      <c r="H102" s="15">
        <f t="shared" si="30"/>
        <v>-18150</v>
      </c>
      <c r="I102" s="15">
        <f t="shared" si="30"/>
        <v>18150</v>
      </c>
      <c r="J102" s="15">
        <f t="shared" si="30"/>
        <v>0</v>
      </c>
      <c r="K102" s="15">
        <f t="shared" si="30"/>
        <v>0</v>
      </c>
      <c r="L102" s="16">
        <f t="shared" si="29"/>
        <v>3841136.63</v>
      </c>
    </row>
    <row r="103" spans="1:12" ht="24" x14ac:dyDescent="0.2">
      <c r="A103" s="6"/>
      <c r="B103" s="14" t="s">
        <v>19</v>
      </c>
      <c r="C103" s="15">
        <f t="shared" si="30"/>
        <v>812476.55</v>
      </c>
      <c r="D103" s="15">
        <f t="shared" si="30"/>
        <v>-243536.54999999981</v>
      </c>
      <c r="E103" s="15">
        <f t="shared" si="30"/>
        <v>0</v>
      </c>
      <c r="F103" s="15">
        <f t="shared" si="30"/>
        <v>-41244.5</v>
      </c>
      <c r="G103" s="15">
        <f t="shared" si="30"/>
        <v>0</v>
      </c>
      <c r="H103" s="15">
        <f t="shared" si="30"/>
        <v>0</v>
      </c>
      <c r="I103" s="17">
        <f t="shared" si="30"/>
        <v>2659419.46</v>
      </c>
      <c r="J103" s="15">
        <f t="shared" si="30"/>
        <v>1197033.8</v>
      </c>
      <c r="K103" s="15">
        <f t="shared" si="30"/>
        <v>0</v>
      </c>
      <c r="L103" s="16">
        <f t="shared" si="29"/>
        <v>4384148.76</v>
      </c>
    </row>
    <row r="104" spans="1:12" ht="24" x14ac:dyDescent="0.2">
      <c r="A104" s="6"/>
      <c r="B104" s="14" t="s">
        <v>20</v>
      </c>
      <c r="C104" s="15">
        <f t="shared" si="30"/>
        <v>40149340.460000001</v>
      </c>
      <c r="D104" s="15">
        <f t="shared" si="30"/>
        <v>306374.91999999993</v>
      </c>
      <c r="E104" s="15">
        <f t="shared" si="30"/>
        <v>0</v>
      </c>
      <c r="F104" s="15">
        <f t="shared" si="30"/>
        <v>20315662.07</v>
      </c>
      <c r="G104" s="15">
        <f t="shared" si="30"/>
        <v>0</v>
      </c>
      <c r="H104" s="15">
        <f t="shared" si="30"/>
        <v>0</v>
      </c>
      <c r="I104" s="15">
        <f t="shared" si="30"/>
        <v>0</v>
      </c>
      <c r="J104" s="15">
        <f t="shared" si="30"/>
        <v>0</v>
      </c>
      <c r="K104" s="15">
        <f t="shared" si="30"/>
        <v>0</v>
      </c>
      <c r="L104" s="16">
        <f t="shared" si="29"/>
        <v>60771377.450000003</v>
      </c>
    </row>
    <row r="105" spans="1:12" x14ac:dyDescent="0.2">
      <c r="A105" s="6"/>
      <c r="B105" s="14" t="s">
        <v>21</v>
      </c>
      <c r="C105" s="15">
        <f t="shared" si="30"/>
        <v>42497561.43</v>
      </c>
      <c r="D105" s="42">
        <f t="shared" si="30"/>
        <v>201972906.98999998</v>
      </c>
      <c r="E105" s="15">
        <f t="shared" si="30"/>
        <v>5314916.7800000012</v>
      </c>
      <c r="F105" s="19">
        <f t="shared" si="30"/>
        <v>235839.3</v>
      </c>
      <c r="G105" s="19">
        <f t="shared" si="30"/>
        <v>0</v>
      </c>
      <c r="H105" s="15">
        <f t="shared" si="30"/>
        <v>0</v>
      </c>
      <c r="I105" s="15">
        <f t="shared" si="30"/>
        <v>0</v>
      </c>
      <c r="J105" s="15">
        <f t="shared" si="30"/>
        <v>163027.53</v>
      </c>
      <c r="K105" s="15">
        <f t="shared" si="30"/>
        <v>0</v>
      </c>
      <c r="L105" s="16">
        <f t="shared" si="29"/>
        <v>250184252.03</v>
      </c>
    </row>
    <row r="106" spans="1:12" ht="24" x14ac:dyDescent="0.2">
      <c r="A106" s="6"/>
      <c r="B106" s="14" t="s">
        <v>22</v>
      </c>
      <c r="C106" s="15">
        <f t="shared" si="30"/>
        <v>473200</v>
      </c>
      <c r="D106" s="15">
        <f t="shared" si="30"/>
        <v>0</v>
      </c>
      <c r="E106" s="15">
        <f t="shared" si="30"/>
        <v>0</v>
      </c>
      <c r="F106" s="15">
        <f t="shared" si="30"/>
        <v>-450000</v>
      </c>
      <c r="G106" s="15">
        <f t="shared" si="30"/>
        <v>0</v>
      </c>
      <c r="H106" s="15">
        <f t="shared" si="30"/>
        <v>0</v>
      </c>
      <c r="I106" s="15">
        <f t="shared" si="30"/>
        <v>4450000</v>
      </c>
      <c r="J106" s="15">
        <f t="shared" si="30"/>
        <v>374890.81</v>
      </c>
      <c r="K106" s="15">
        <f t="shared" si="30"/>
        <v>0</v>
      </c>
      <c r="L106" s="16">
        <f t="shared" si="29"/>
        <v>4848090.8099999996</v>
      </c>
    </row>
    <row r="107" spans="1:12" ht="24" x14ac:dyDescent="0.2">
      <c r="A107" s="6"/>
      <c r="B107" s="14" t="s">
        <v>23</v>
      </c>
      <c r="C107" s="15">
        <f t="shared" si="30"/>
        <v>1419421.27</v>
      </c>
      <c r="D107" s="15">
        <f t="shared" si="30"/>
        <v>2355564.7200000002</v>
      </c>
      <c r="E107" s="15">
        <f t="shared" si="30"/>
        <v>0</v>
      </c>
      <c r="F107" s="15">
        <f t="shared" si="30"/>
        <v>-397419</v>
      </c>
      <c r="G107" s="15">
        <f t="shared" si="30"/>
        <v>0</v>
      </c>
      <c r="H107" s="15">
        <f t="shared" si="30"/>
        <v>0</v>
      </c>
      <c r="I107" s="15">
        <f t="shared" si="30"/>
        <v>4917419</v>
      </c>
      <c r="J107" s="15">
        <f t="shared" si="30"/>
        <v>5305263.1500000004</v>
      </c>
      <c r="K107" s="15">
        <f t="shared" si="30"/>
        <v>0</v>
      </c>
      <c r="L107" s="16">
        <f t="shared" si="29"/>
        <v>13600249.140000001</v>
      </c>
    </row>
    <row r="108" spans="1:12" ht="24" x14ac:dyDescent="0.2">
      <c r="A108" s="6"/>
      <c r="B108" s="14" t="s">
        <v>24</v>
      </c>
      <c r="C108" s="15">
        <f t="shared" si="30"/>
        <v>2686245.3299999996</v>
      </c>
      <c r="D108" s="15">
        <f t="shared" si="30"/>
        <v>1499580.55</v>
      </c>
      <c r="E108" s="15">
        <f t="shared" si="30"/>
        <v>0</v>
      </c>
      <c r="F108" s="15">
        <f t="shared" si="30"/>
        <v>31070212.229999997</v>
      </c>
      <c r="G108" s="15">
        <f t="shared" si="30"/>
        <v>0</v>
      </c>
      <c r="H108" s="15">
        <f t="shared" si="30"/>
        <v>-1411644.32</v>
      </c>
      <c r="I108" s="15">
        <f t="shared" si="30"/>
        <v>1411644.32</v>
      </c>
      <c r="J108">
        <f t="shared" si="30"/>
        <v>0</v>
      </c>
      <c r="K108" s="15">
        <f t="shared" si="30"/>
        <v>0</v>
      </c>
      <c r="L108" s="16">
        <f t="shared" si="29"/>
        <v>35256038.109999999</v>
      </c>
    </row>
    <row r="109" spans="1:12" x14ac:dyDescent="0.2">
      <c r="A109" s="6"/>
      <c r="B109" s="14" t="s">
        <v>25</v>
      </c>
      <c r="C109" s="15">
        <f t="shared" si="30"/>
        <v>19293.8</v>
      </c>
      <c r="D109" s="15">
        <f t="shared" si="30"/>
        <v>0</v>
      </c>
      <c r="E109" s="15">
        <f t="shared" si="30"/>
        <v>0</v>
      </c>
      <c r="F109" s="15">
        <f t="shared" si="30"/>
        <v>0</v>
      </c>
      <c r="G109" s="15">
        <f t="shared" si="30"/>
        <v>0</v>
      </c>
      <c r="H109" s="15">
        <f t="shared" si="30"/>
        <v>0</v>
      </c>
      <c r="I109" s="15">
        <f t="shared" si="30"/>
        <v>0</v>
      </c>
      <c r="J109" s="15">
        <f t="shared" si="30"/>
        <v>0</v>
      </c>
      <c r="K109" s="15">
        <f t="shared" si="30"/>
        <v>0</v>
      </c>
      <c r="L109" s="16">
        <f t="shared" si="29"/>
        <v>19293.8</v>
      </c>
    </row>
    <row r="110" spans="1:12" x14ac:dyDescent="0.2">
      <c r="A110" s="6"/>
      <c r="B110" s="14" t="s">
        <v>26</v>
      </c>
      <c r="C110" s="15">
        <f t="shared" si="30"/>
        <v>0</v>
      </c>
      <c r="D110" s="15">
        <f t="shared" si="30"/>
        <v>0</v>
      </c>
      <c r="E110" s="15">
        <f t="shared" si="30"/>
        <v>161399.51</v>
      </c>
      <c r="F110" s="15">
        <f t="shared" si="30"/>
        <v>0</v>
      </c>
      <c r="G110" s="15">
        <f t="shared" si="30"/>
        <v>0</v>
      </c>
      <c r="H110" s="15">
        <f t="shared" si="30"/>
        <v>0</v>
      </c>
      <c r="I110" s="15">
        <f t="shared" si="30"/>
        <v>0</v>
      </c>
      <c r="J110" s="15">
        <f t="shared" si="30"/>
        <v>0</v>
      </c>
      <c r="K110" s="15">
        <f t="shared" si="30"/>
        <v>1978787.85</v>
      </c>
      <c r="L110" s="16">
        <f t="shared" si="29"/>
        <v>2140187.3600000003</v>
      </c>
    </row>
    <row r="111" spans="1:12" x14ac:dyDescent="0.2">
      <c r="A111" s="6"/>
      <c r="B111" s="21" t="s">
        <v>27</v>
      </c>
      <c r="C111" s="15">
        <f t="shared" si="30"/>
        <v>-91416907.400000006</v>
      </c>
      <c r="D111" s="15">
        <f t="shared" si="30"/>
        <v>-921810.53999999911</v>
      </c>
      <c r="E111" s="15">
        <f t="shared" si="30"/>
        <v>0</v>
      </c>
      <c r="F111" s="15">
        <f t="shared" si="30"/>
        <v>-22570660.309999999</v>
      </c>
      <c r="G111" s="15">
        <f t="shared" si="30"/>
        <v>0</v>
      </c>
      <c r="H111" s="15">
        <f t="shared" si="30"/>
        <v>0</v>
      </c>
      <c r="I111" s="15">
        <f t="shared" si="30"/>
        <v>-4000000</v>
      </c>
      <c r="J111" s="15">
        <f t="shared" si="30"/>
        <v>-1540187.3599999994</v>
      </c>
      <c r="K111" s="19">
        <f t="shared" si="30"/>
        <v>0</v>
      </c>
      <c r="L111" s="16">
        <f t="shared" si="29"/>
        <v>-120449565.61</v>
      </c>
    </row>
    <row r="112" spans="1:12" ht="24" x14ac:dyDescent="0.2">
      <c r="A112" s="6"/>
      <c r="B112" s="14" t="s">
        <v>28</v>
      </c>
      <c r="C112" s="15">
        <f t="shared" si="30"/>
        <v>205820</v>
      </c>
      <c r="D112" s="15">
        <f t="shared" si="30"/>
        <v>0</v>
      </c>
      <c r="E112" s="15">
        <f t="shared" si="30"/>
        <v>0</v>
      </c>
      <c r="F112" s="15">
        <f t="shared" si="30"/>
        <v>0</v>
      </c>
      <c r="G112" s="15">
        <f t="shared" si="30"/>
        <v>0</v>
      </c>
      <c r="H112" s="15">
        <f t="shared" si="30"/>
        <v>0</v>
      </c>
      <c r="I112" s="15">
        <f t="shared" si="30"/>
        <v>0</v>
      </c>
      <c r="J112">
        <f t="shared" si="30"/>
        <v>0</v>
      </c>
      <c r="K112" s="15">
        <f t="shared" si="30"/>
        <v>0</v>
      </c>
      <c r="L112" s="16">
        <f t="shared" si="29"/>
        <v>205820</v>
      </c>
    </row>
    <row r="113" spans="1:12" ht="13.5" thickBot="1" x14ac:dyDescent="0.25">
      <c r="A113" s="6"/>
      <c r="B113" s="22" t="s">
        <v>29</v>
      </c>
      <c r="C113" s="23">
        <f t="shared" si="30"/>
        <v>5561</v>
      </c>
      <c r="D113" s="23">
        <f t="shared" si="30"/>
        <v>0</v>
      </c>
      <c r="E113" s="23">
        <f t="shared" si="30"/>
        <v>0</v>
      </c>
      <c r="F113" s="23">
        <f t="shared" si="30"/>
        <v>0</v>
      </c>
      <c r="G113" s="23">
        <f t="shared" si="30"/>
        <v>0</v>
      </c>
      <c r="H113" s="23">
        <f t="shared" si="30"/>
        <v>0</v>
      </c>
      <c r="I113" s="23">
        <f t="shared" si="30"/>
        <v>0</v>
      </c>
      <c r="J113" s="23">
        <f t="shared" si="30"/>
        <v>0</v>
      </c>
      <c r="K113" s="23">
        <f t="shared" si="30"/>
        <v>0</v>
      </c>
      <c r="L113" s="24">
        <f t="shared" si="29"/>
        <v>5561</v>
      </c>
    </row>
    <row r="114" spans="1:12" ht="13.5" thickBot="1" x14ac:dyDescent="0.25">
      <c r="A114" s="6"/>
      <c r="B114" s="25" t="s">
        <v>11</v>
      </c>
      <c r="C114" s="26">
        <f t="shared" ref="C114:K114" si="31">SUM(C96:C113)</f>
        <v>3531712.1899999827</v>
      </c>
      <c r="D114" s="26">
        <f t="shared" si="31"/>
        <v>203726796.72</v>
      </c>
      <c r="E114" s="26">
        <f t="shared" si="31"/>
        <v>5476316.290000001</v>
      </c>
      <c r="F114" s="26">
        <f t="shared" si="31"/>
        <v>30048189.789999995</v>
      </c>
      <c r="G114" s="26">
        <f t="shared" si="31"/>
        <v>0</v>
      </c>
      <c r="H114" s="26">
        <f t="shared" si="31"/>
        <v>-1005444.3200000001</v>
      </c>
      <c r="I114" s="26">
        <f t="shared" si="31"/>
        <v>8260293.3200000003</v>
      </c>
      <c r="J114" s="26">
        <f t="shared" si="31"/>
        <v>20791805.969999999</v>
      </c>
      <c r="K114" s="26">
        <f t="shared" si="31"/>
        <v>1978787.85</v>
      </c>
      <c r="L114" s="27">
        <f>SUM(C114:K114)</f>
        <v>272808457.80999994</v>
      </c>
    </row>
    <row r="119" spans="1:12" x14ac:dyDescent="0.2">
      <c r="L119" s="1"/>
    </row>
  </sheetData>
  <phoneticPr fontId="1" type="noConversion"/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solo tercer trimestre</vt:lpstr>
      <vt:lpstr>los 3 trimestres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Pascual Moliner</dc:creator>
  <cp:lastModifiedBy>PASCUAL MOLINER, Mª JOSÉ</cp:lastModifiedBy>
  <cp:lastPrinted>2018-05-04T08:51:50Z</cp:lastPrinted>
  <dcterms:created xsi:type="dcterms:W3CDTF">2018-05-04T07:54:06Z</dcterms:created>
  <dcterms:modified xsi:type="dcterms:W3CDTF">2018-10-11T08:00:14Z</dcterms:modified>
</cp:coreProperties>
</file>