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UN\A Portal GVA Oberta\04 Cifras\Coste efectivo de los servicios públicos\coste_efectivo_financiacion_gasto_2020-21\"/>
    </mc:Choice>
  </mc:AlternateContent>
  <xr:revisionPtr revIDLastSave="0" documentId="8_{C59EF986-25A1-4E1C-8A2A-AF4A498DFF0E}" xr6:coauthVersionLast="47" xr6:coauthVersionMax="47" xr10:uidLastSave="{00000000-0000-0000-0000-000000000000}"/>
  <bookViews>
    <workbookView xWindow="-108" yWindow="-108" windowWidth="30936" windowHeight="16896" tabRatio="675" activeTab="3" xr2:uid="{00000000-000D-0000-FFFF-FFFF00000000}"/>
  </bookViews>
  <sheets>
    <sheet name="Serveis públics fonamentals - S" sheetId="1" r:id="rId1"/>
    <sheet name="Sanitat_Sanidad" sheetId="2" r:id="rId2"/>
    <sheet name="Educació_Educación" sheetId="3" r:id="rId3"/>
    <sheet name="Socials_Sociales" sheetId="4" r:id="rId4"/>
  </sheets>
  <definedNames>
    <definedName name="_xlnm.Print_Area" localSheetId="2">Educació_Educación!$A$1:$N$27</definedName>
    <definedName name="_xlnm.Print_Area" localSheetId="1">Sanitat_Sanidad!$A$1:$N$26</definedName>
    <definedName name="_xlnm.Print_Area" localSheetId="3">Socials_Sociales!$A$1:$N$26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27" i="1" l="1"/>
  <c r="G27" i="1"/>
  <c r="F28" i="1"/>
  <c r="G28" i="1"/>
  <c r="F29" i="1"/>
  <c r="G29" i="1"/>
  <c r="F30" i="1"/>
  <c r="G30" i="1"/>
  <c r="E27" i="1"/>
  <c r="Y16" i="1"/>
  <c r="V16" i="1"/>
  <c r="W16" i="1"/>
  <c r="X16" i="1"/>
  <c r="S23" i="1"/>
  <c r="F6" i="1"/>
  <c r="X6" i="1" s="1"/>
  <c r="X22" i="1"/>
  <c r="Y22" i="1"/>
  <c r="R22" i="1"/>
  <c r="S22" i="1"/>
  <c r="M23" i="1"/>
  <c r="L22" i="1"/>
  <c r="M22" i="1"/>
  <c r="F22" i="1"/>
  <c r="G22" i="1"/>
  <c r="Y6" i="1"/>
  <c r="X7" i="1"/>
  <c r="Y7" i="1"/>
  <c r="X8" i="1"/>
  <c r="Y8" i="1"/>
  <c r="X9" i="1"/>
  <c r="Y9" i="1"/>
  <c r="X10" i="1"/>
  <c r="Y10" i="1"/>
  <c r="X11" i="1"/>
  <c r="Y11" i="1"/>
  <c r="X12" i="1"/>
  <c r="Y12" i="1"/>
  <c r="X14" i="1"/>
  <c r="Y14" i="1"/>
  <c r="X15" i="1"/>
  <c r="Y15" i="1"/>
  <c r="G23" i="1" l="1"/>
  <c r="Y23" i="1" s="1"/>
  <c r="L23" i="1" l="1"/>
  <c r="F23" i="1"/>
  <c r="R23" i="1"/>
  <c r="X23" i="1" l="1"/>
  <c r="Q16" i="1" l="1"/>
  <c r="P16" i="1"/>
  <c r="O16" i="1"/>
  <c r="N16" i="1"/>
  <c r="K16" i="1"/>
  <c r="J16" i="1"/>
  <c r="I16" i="1"/>
  <c r="H16" i="1"/>
  <c r="E16" i="1"/>
  <c r="D16" i="1"/>
  <c r="C16" i="1"/>
  <c r="B16" i="1"/>
  <c r="Q15" i="1"/>
  <c r="P15" i="1"/>
  <c r="O15" i="1"/>
  <c r="N15" i="1"/>
  <c r="K15" i="1"/>
  <c r="J15" i="1"/>
  <c r="I15" i="1"/>
  <c r="H15" i="1"/>
  <c r="E15" i="1"/>
  <c r="W15" i="1" s="1"/>
  <c r="D15" i="1"/>
  <c r="V15" i="1" s="1"/>
  <c r="C15" i="1"/>
  <c r="U15" i="1" s="1"/>
  <c r="B15" i="1"/>
  <c r="T15" i="1" s="1"/>
  <c r="Q14" i="1"/>
  <c r="E29" i="1" s="1"/>
  <c r="P14" i="1"/>
  <c r="D29" i="1" s="1"/>
  <c r="O14" i="1"/>
  <c r="C29" i="1" s="1"/>
  <c r="N14" i="1"/>
  <c r="B29" i="1" s="1"/>
  <c r="K14" i="1"/>
  <c r="E28" i="1" s="1"/>
  <c r="J14" i="1"/>
  <c r="D28" i="1" s="1"/>
  <c r="I14" i="1"/>
  <c r="C28" i="1" s="1"/>
  <c r="H14" i="1"/>
  <c r="B28" i="1" s="1"/>
  <c r="E14" i="1"/>
  <c r="E30" i="1" s="1"/>
  <c r="D14" i="1"/>
  <c r="D27" i="1" s="1"/>
  <c r="C14" i="1"/>
  <c r="B14" i="1"/>
  <c r="B27" i="1" s="1"/>
  <c r="B30" i="1" s="1"/>
  <c r="E12" i="1"/>
  <c r="W12" i="1" s="1"/>
  <c r="D12" i="1"/>
  <c r="V12" i="1" s="1"/>
  <c r="C12" i="1"/>
  <c r="U12" i="1" s="1"/>
  <c r="B12" i="1"/>
  <c r="T12" i="1" s="1"/>
  <c r="Q11" i="1"/>
  <c r="P11" i="1"/>
  <c r="O11" i="1"/>
  <c r="N11" i="1"/>
  <c r="K11" i="1"/>
  <c r="J11" i="1"/>
  <c r="I11" i="1"/>
  <c r="H11" i="1"/>
  <c r="E11" i="1"/>
  <c r="D11" i="1"/>
  <c r="C11" i="1"/>
  <c r="U11" i="1" s="1"/>
  <c r="B11" i="1"/>
  <c r="T11" i="1" s="1"/>
  <c r="Q10" i="1"/>
  <c r="P10" i="1"/>
  <c r="O10" i="1"/>
  <c r="N10" i="1"/>
  <c r="K10" i="1"/>
  <c r="J10" i="1"/>
  <c r="I10" i="1"/>
  <c r="H10" i="1"/>
  <c r="E10" i="1"/>
  <c r="W10" i="1" s="1"/>
  <c r="D10" i="1"/>
  <c r="V10" i="1" s="1"/>
  <c r="C10" i="1"/>
  <c r="U10" i="1" s="1"/>
  <c r="B10" i="1"/>
  <c r="T10" i="1" s="1"/>
  <c r="Q9" i="1"/>
  <c r="P9" i="1"/>
  <c r="O9" i="1"/>
  <c r="N9" i="1"/>
  <c r="K9" i="1"/>
  <c r="J9" i="1"/>
  <c r="I9" i="1"/>
  <c r="H9" i="1"/>
  <c r="E9" i="1"/>
  <c r="D9" i="1"/>
  <c r="V9" i="1" s="1"/>
  <c r="C9" i="1"/>
  <c r="B9" i="1"/>
  <c r="T9" i="1" s="1"/>
  <c r="Q8" i="1"/>
  <c r="P8" i="1"/>
  <c r="O8" i="1"/>
  <c r="N8" i="1"/>
  <c r="K8" i="1"/>
  <c r="J8" i="1"/>
  <c r="I8" i="1"/>
  <c r="H8" i="1"/>
  <c r="E8" i="1"/>
  <c r="W8" i="1" s="1"/>
  <c r="D8" i="1"/>
  <c r="V8" i="1" s="1"/>
  <c r="C8" i="1"/>
  <c r="U8" i="1" s="1"/>
  <c r="B8" i="1"/>
  <c r="Q7" i="1"/>
  <c r="P7" i="1"/>
  <c r="O7" i="1"/>
  <c r="N7" i="1"/>
  <c r="K7" i="1"/>
  <c r="J7" i="1"/>
  <c r="I7" i="1"/>
  <c r="H7" i="1"/>
  <c r="E7" i="1"/>
  <c r="D7" i="1"/>
  <c r="V7" i="1" s="1"/>
  <c r="C7" i="1"/>
  <c r="U7" i="1" s="1"/>
  <c r="B7" i="1"/>
  <c r="T7" i="1" s="1"/>
  <c r="Q6" i="1"/>
  <c r="P6" i="1"/>
  <c r="O6" i="1"/>
  <c r="N6" i="1"/>
  <c r="K6" i="1"/>
  <c r="J6" i="1"/>
  <c r="I6" i="1"/>
  <c r="H6" i="1"/>
  <c r="E6" i="1"/>
  <c r="W6" i="1" s="1"/>
  <c r="D6" i="1"/>
  <c r="C6" i="1"/>
  <c r="U6" i="1" s="1"/>
  <c r="B6" i="1"/>
  <c r="T6" i="1" s="1"/>
  <c r="W9" i="1" l="1"/>
  <c r="T8" i="1"/>
  <c r="W7" i="1"/>
  <c r="W11" i="1"/>
  <c r="U9" i="1"/>
  <c r="V6" i="1"/>
  <c r="V11" i="1"/>
  <c r="D30" i="1"/>
  <c r="U16" i="1"/>
  <c r="C23" i="1" s="1"/>
  <c r="C27" i="1"/>
  <c r="C30" i="1" s="1"/>
  <c r="T14" i="1"/>
  <c r="H22" i="1" s="1"/>
  <c r="T16" i="1"/>
  <c r="N23" i="1" s="1"/>
  <c r="U14" i="1"/>
  <c r="C22" i="1" s="1"/>
  <c r="V14" i="1"/>
  <c r="J22" i="1" s="1"/>
  <c r="W14" i="1"/>
  <c r="E22" i="1" s="1"/>
  <c r="Q23" i="1" l="1"/>
  <c r="J23" i="1"/>
  <c r="O22" i="1"/>
  <c r="B22" i="1"/>
  <c r="N22" i="1"/>
  <c r="D22" i="1"/>
  <c r="H23" i="1"/>
  <c r="I22" i="1"/>
  <c r="B23" i="1"/>
  <c r="O23" i="1"/>
  <c r="Q22" i="1"/>
  <c r="K22" i="1"/>
  <c r="P22" i="1"/>
  <c r="I23" i="1"/>
  <c r="K23" i="1" l="1"/>
  <c r="E23" i="1"/>
  <c r="W23" i="1" s="1"/>
  <c r="P23" i="1"/>
  <c r="D23" i="1"/>
  <c r="T22" i="1"/>
  <c r="U22" i="1"/>
  <c r="V22" i="1"/>
  <c r="W22" i="1"/>
  <c r="T23" i="1"/>
  <c r="U23" i="1"/>
  <c r="V23" i="1" l="1"/>
</calcChain>
</file>

<file path=xl/sharedStrings.xml><?xml version="1.0" encoding="utf-8"?>
<sst xmlns="http://schemas.openxmlformats.org/spreadsheetml/2006/main" count="73" uniqueCount="30">
  <si>
    <r>
      <rPr>
        <b/>
        <sz val="22"/>
        <color rgb="FFFFFFFF"/>
        <rFont val="Calibri"/>
        <family val="2"/>
      </rPr>
      <t xml:space="preserve">DESPESA EN SERVEIS PÚBLICS FONAMENTALS PER CAPÍTOLS. 2016-2019
</t>
    </r>
    <r>
      <rPr>
        <b/>
        <i/>
        <sz val="22"/>
        <color rgb="FFFFFFFF"/>
        <rFont val="Calibri"/>
        <family val="2"/>
      </rPr>
      <t>GASTO EN SERVICIOS PÚBLICOS FUNDAMENTALES POR CAPÍTULOS. 2016-2019</t>
    </r>
  </si>
  <si>
    <r>
      <rPr>
        <b/>
        <sz val="12"/>
        <color rgb="FFFFFFFF"/>
        <rFont val="Calibri"/>
        <family val="2"/>
      </rPr>
      <t xml:space="preserve">Despesa per capítols
</t>
    </r>
    <r>
      <rPr>
        <b/>
        <i/>
        <sz val="12"/>
        <color rgb="FFFFFFFF"/>
        <rFont val="Calibri"/>
        <family val="2"/>
      </rPr>
      <t>Gasto por capítulos</t>
    </r>
  </si>
  <si>
    <r>
      <rPr>
        <b/>
        <sz val="14"/>
        <color rgb="FFFFFFFF"/>
        <rFont val="Calibri"/>
        <family val="2"/>
      </rPr>
      <t xml:space="preserve">SANITAT
</t>
    </r>
    <r>
      <rPr>
        <b/>
        <i/>
        <sz val="14"/>
        <color rgb="FFFFFFFF"/>
        <rFont val="Calibri"/>
        <family val="2"/>
      </rPr>
      <t>SANIDAD</t>
    </r>
  </si>
  <si>
    <r>
      <rPr>
        <b/>
        <sz val="14"/>
        <color rgb="FFFFFFFF"/>
        <rFont val="Calibri"/>
        <family val="2"/>
      </rPr>
      <t xml:space="preserve">EDUCACIÓ
</t>
    </r>
    <r>
      <rPr>
        <b/>
        <i/>
        <sz val="14"/>
        <color rgb="FFFFFFFF"/>
        <rFont val="Calibri"/>
        <family val="2"/>
      </rPr>
      <t>EDUCACIÓN</t>
    </r>
  </si>
  <si>
    <r>
      <rPr>
        <b/>
        <sz val="14"/>
        <color rgb="FFFFFFFF"/>
        <rFont val="Calibri"/>
        <family val="2"/>
      </rPr>
      <t xml:space="preserve">SERVEIS SOCIALS
</t>
    </r>
    <r>
      <rPr>
        <b/>
        <i/>
        <sz val="14"/>
        <color rgb="FFFFFFFF"/>
        <rFont val="Calibri"/>
        <family val="2"/>
      </rPr>
      <t>SERVICIOS SOCIALES</t>
    </r>
  </si>
  <si>
    <t>SERVEIS PÚBLICS FONAMENTALS 
SERVICIOS PÚBLICOS FUNDAMENTALES</t>
  </si>
  <si>
    <r>
      <rPr>
        <sz val="11"/>
        <color rgb="FF000000"/>
        <rFont val="Calibri"/>
        <family val="2"/>
      </rPr>
      <t xml:space="preserve">Despeses de personal
</t>
    </r>
    <r>
      <rPr>
        <i/>
        <sz val="11"/>
        <color rgb="FF000000"/>
        <rFont val="Calibri"/>
        <family val="2"/>
      </rPr>
      <t>Gastos de personal</t>
    </r>
  </si>
  <si>
    <r>
      <rPr>
        <sz val="11"/>
        <color rgb="FF000000"/>
        <rFont val="Calibri"/>
        <family val="2"/>
      </rPr>
      <t xml:space="preserve">Despeses corrents en béns i serveis
</t>
    </r>
    <r>
      <rPr>
        <i/>
        <sz val="11"/>
        <color rgb="FF000000"/>
        <rFont val="Calibri"/>
        <family val="2"/>
      </rPr>
      <t>Gastos corrientes en bienes y servicios</t>
    </r>
  </si>
  <si>
    <r>
      <rPr>
        <sz val="11"/>
        <color rgb="FF000000"/>
        <rFont val="Calibri"/>
        <family val="2"/>
      </rPr>
      <t xml:space="preserve">Despeses financeres
</t>
    </r>
    <r>
      <rPr>
        <i/>
        <sz val="11"/>
        <color rgb="FF000000"/>
        <rFont val="Calibri"/>
        <family val="2"/>
      </rPr>
      <t>Gastos financieros</t>
    </r>
  </si>
  <si>
    <r>
      <rPr>
        <sz val="11"/>
        <color rgb="FF000000"/>
        <rFont val="Calibri"/>
        <family val="2"/>
      </rPr>
      <t xml:space="preserve">Transferències corrents
</t>
    </r>
    <r>
      <rPr>
        <i/>
        <sz val="11"/>
        <color rgb="FF000000"/>
        <rFont val="Calibri"/>
        <family val="2"/>
      </rPr>
      <t>Transferencias corrientes</t>
    </r>
  </si>
  <si>
    <r>
      <rPr>
        <sz val="11"/>
        <color rgb="FF000000"/>
        <rFont val="Calibri"/>
        <family val="2"/>
      </rPr>
      <t xml:space="preserve">Inversions reals
</t>
    </r>
    <r>
      <rPr>
        <i/>
        <sz val="11"/>
        <color rgb="FF000000"/>
        <rFont val="Calibri"/>
        <family val="2"/>
      </rPr>
      <t>Inversiones reales</t>
    </r>
  </si>
  <si>
    <r>
      <rPr>
        <sz val="11"/>
        <color rgb="FF000000"/>
        <rFont val="Calibri"/>
        <family val="2"/>
      </rPr>
      <t xml:space="preserve">Transferències de capital
</t>
    </r>
    <r>
      <rPr>
        <i/>
        <sz val="11"/>
        <color rgb="FF000000"/>
        <rFont val="Calibri"/>
        <family val="2"/>
      </rPr>
      <t>Transferencias de capital</t>
    </r>
  </si>
  <si>
    <r>
      <rPr>
        <sz val="11"/>
        <color rgb="FF000000"/>
        <rFont val="Calibri"/>
        <family val="2"/>
      </rPr>
      <t xml:space="preserve">Actius financers
</t>
    </r>
    <r>
      <rPr>
        <i/>
        <sz val="11"/>
        <color rgb="FF000000"/>
        <rFont val="Calibri"/>
        <family val="2"/>
      </rPr>
      <t>Activos financieros</t>
    </r>
  </si>
  <si>
    <r>
      <rPr>
        <b/>
        <sz val="11"/>
        <color rgb="FF000000"/>
        <rFont val="Calibri"/>
        <family val="2"/>
      </rPr>
      <t xml:space="preserve">TOTAL DESPESES
</t>
    </r>
    <r>
      <rPr>
        <b/>
        <i/>
        <sz val="11"/>
        <color rgb="FF000000"/>
        <rFont val="Calibri"/>
        <family val="2"/>
      </rPr>
      <t>TOTAL GASTOS</t>
    </r>
  </si>
  <si>
    <r>
      <rPr>
        <sz val="11"/>
        <color rgb="FF000000"/>
        <rFont val="Calibri"/>
        <family val="2"/>
      </rPr>
      <t xml:space="preserve">Variació anual compte 409
</t>
    </r>
    <r>
      <rPr>
        <i/>
        <sz val="11"/>
        <color rgb="FF000000"/>
        <rFont val="Calibri"/>
        <family val="2"/>
      </rPr>
      <t>Variación anual cuenta 409</t>
    </r>
  </si>
  <si>
    <r>
      <rPr>
        <b/>
        <sz val="11"/>
        <color rgb="FF000000"/>
        <rFont val="Calibri"/>
        <family val="2"/>
      </rPr>
      <t xml:space="preserve">TOTAL DESPESES NO FINANCERES (depurats d'interessos i compte 409)
</t>
    </r>
    <r>
      <rPr>
        <b/>
        <i/>
        <sz val="11"/>
        <color rgb="FF000000"/>
        <rFont val="Calibri"/>
        <family val="2"/>
      </rPr>
      <t>TOTAL GASTOS NO FINANCIEROS (depurados de intereses y cuenta 409)</t>
    </r>
  </si>
  <si>
    <r>
      <rPr>
        <b/>
        <sz val="9"/>
        <color rgb="FF000000"/>
        <rFont val="Calibri"/>
        <family val="2"/>
      </rPr>
      <t xml:space="preserve">Notes / </t>
    </r>
    <r>
      <rPr>
        <b/>
        <i/>
        <sz val="9"/>
        <color rgb="FF000000"/>
        <rFont val="Calibri"/>
        <family val="2"/>
      </rPr>
      <t>Notas:</t>
    </r>
    <r>
      <rPr>
        <i/>
        <sz val="9"/>
        <color rgb="FF000000"/>
        <rFont val="Calibri"/>
        <family val="2"/>
      </rPr>
      <t xml:space="preserve"> 
Les dades se corresponen amb obligacions reconegudes. 
Los datos se corresponden con obligaciones reconocidas. 
Dades en milers d’euros. 
Datos en miles de euros. 
Total despeses no financeres: es correspon amb el total depurat d’interessos i compte 409. 
Total gastos no financieros: se corresponde con el total depurado de intereses i cuenta 409. 
Font: òrgan competent en finançament autonòmic i coordinació financera. 
Fuente: órgano competente en financiación autonómica y coordinación financiera.</t>
    </r>
  </si>
  <si>
    <r>
      <rPr>
        <b/>
        <sz val="12"/>
        <color rgb="FFFFFFFF"/>
        <rFont val="Calibri"/>
        <family val="2"/>
      </rPr>
      <t xml:space="preserve">Distribució percentual de la despesa
</t>
    </r>
    <r>
      <rPr>
        <b/>
        <i/>
        <sz val="12"/>
        <color rgb="FFFFFFFF"/>
        <rFont val="Calibri"/>
        <family val="2"/>
      </rPr>
      <t>Distribución porcentual del gasto</t>
    </r>
  </si>
  <si>
    <r>
      <rPr>
        <b/>
        <sz val="11"/>
        <color rgb="FF000000"/>
        <rFont val="Calibri"/>
        <family val="2"/>
      </rPr>
      <t xml:space="preserve">TOTAL DESPESES NO FINANCERES
</t>
    </r>
    <r>
      <rPr>
        <b/>
        <i/>
        <sz val="11"/>
        <color rgb="FF000000"/>
        <rFont val="Calibri"/>
        <family val="2"/>
      </rPr>
      <t>TOTAL GASTOS NO FINANCIEROS</t>
    </r>
  </si>
  <si>
    <r>
      <rPr>
        <sz val="11"/>
        <color rgb="FF000000"/>
        <rFont val="Calibri"/>
        <family val="2"/>
      </rPr>
      <t xml:space="preserve">Sanitat / </t>
    </r>
    <r>
      <rPr>
        <i/>
        <sz val="11"/>
        <color rgb="FF000000"/>
        <rFont val="Calibri"/>
        <family val="2"/>
      </rPr>
      <t>Sanidad</t>
    </r>
  </si>
  <si>
    <r>
      <rPr>
        <sz val="11"/>
        <color rgb="FF000000"/>
        <rFont val="Calibri"/>
        <family val="2"/>
      </rPr>
      <t xml:space="preserve">Educació / </t>
    </r>
    <r>
      <rPr>
        <i/>
        <sz val="11"/>
        <color rgb="FF000000"/>
        <rFont val="Calibri"/>
        <family val="2"/>
      </rPr>
      <t>Educación</t>
    </r>
  </si>
  <si>
    <r>
      <rPr>
        <sz val="11"/>
        <color rgb="FF000000"/>
        <rFont val="Calibri"/>
        <family val="2"/>
      </rPr>
      <t xml:space="preserve">Serveis Socials / </t>
    </r>
    <r>
      <rPr>
        <i/>
        <sz val="11"/>
        <color rgb="FF000000"/>
        <rFont val="Calibri"/>
        <family val="2"/>
      </rPr>
      <t>Servicios Sociales</t>
    </r>
  </si>
  <si>
    <r>
      <rPr>
        <b/>
        <sz val="14"/>
        <color rgb="FFFFFFFF"/>
        <rFont val="Calibri"/>
        <family val="2"/>
      </rPr>
      <t xml:space="preserve">Despesa en SANITAT per capítols. 2016-2019
</t>
    </r>
    <r>
      <rPr>
        <b/>
        <i/>
        <sz val="14"/>
        <color rgb="FFFFFFFF"/>
        <rFont val="Calibri"/>
        <family val="2"/>
      </rPr>
      <t>Gasto en SANIDAD por capítulos. 2016-2019</t>
    </r>
  </si>
  <si>
    <t>- De les quals, Farmàcies (receptes mèdiques)
- De los cuales, Farmacias (recetas médicas)</t>
  </si>
  <si>
    <r>
      <rPr>
        <b/>
        <sz val="14"/>
        <color rgb="FFFFFFFF"/>
        <rFont val="Calibri"/>
        <family val="2"/>
      </rPr>
      <t xml:space="preserve">Despesa en EDUCACIÓ per capítols. 2016-2019
</t>
    </r>
    <r>
      <rPr>
        <b/>
        <i/>
        <sz val="14"/>
        <color rgb="FFFFFFFF"/>
        <rFont val="Calibri"/>
        <family val="2"/>
      </rPr>
      <t>Gasto en EDUCACIÓN por capítulos. 2016-2019</t>
    </r>
  </si>
  <si>
    <r>
      <rPr>
        <b/>
        <sz val="14"/>
        <color rgb="FFFFFFFF"/>
        <rFont val="Calibri"/>
        <family val="2"/>
      </rPr>
      <t xml:space="preserve">Despesa en SERVEIS SOCIALS per capítols. 2016-2019
</t>
    </r>
    <r>
      <rPr>
        <b/>
        <i/>
        <sz val="14"/>
        <color rgb="FFFFFFFF"/>
        <rFont val="Calibri"/>
        <family val="2"/>
      </rPr>
      <t>Gasto en SERVICIOS SOCIALES por capítulos. 2016-2019</t>
    </r>
  </si>
  <si>
    <r>
      <rPr>
        <sz val="11"/>
        <color rgb="FF000000"/>
        <rFont val="Calibri"/>
        <family val="2"/>
      </rPr>
      <t xml:space="preserve">- A Entitats Locals incloses en el sector AA.PP.
</t>
    </r>
    <r>
      <rPr>
        <i/>
        <sz val="11"/>
        <color rgb="FF000000"/>
        <rFont val="Calibri"/>
        <family val="2"/>
      </rPr>
      <t>- A Entidades Locales incluidas en el sector AA.PP.</t>
    </r>
  </si>
  <si>
    <r>
      <rPr>
        <sz val="11"/>
        <color rgb="FF000000"/>
        <rFont val="Calibri"/>
        <family val="2"/>
      </rPr>
      <t xml:space="preserve">- A famílies i ISFL
</t>
    </r>
    <r>
      <rPr>
        <i/>
        <sz val="11"/>
        <color rgb="FF000000"/>
        <rFont val="Calibri"/>
        <family val="2"/>
      </rPr>
      <t>- A familias e ISFL</t>
    </r>
  </si>
  <si>
    <r>
      <rPr>
        <i/>
        <sz val="11"/>
        <color rgb="FF000000"/>
        <rFont val="Calibri"/>
        <family val="2"/>
      </rPr>
      <t xml:space="preserve">- </t>
    </r>
    <r>
      <rPr>
        <sz val="11"/>
        <color rgb="FF000000"/>
        <rFont val="Calibri"/>
        <family val="2"/>
      </rPr>
      <t>Altres</t>
    </r>
    <r>
      <rPr>
        <i/>
        <sz val="11"/>
        <color rgb="FF000000"/>
        <rFont val="Calibri"/>
        <family val="2"/>
      </rPr>
      <t xml:space="preserve"> / Otras</t>
    </r>
  </si>
  <si>
    <r>
      <t xml:space="preserve">Passius financers
</t>
    </r>
    <r>
      <rPr>
        <i/>
        <sz val="11"/>
        <color rgb="FF000000"/>
        <rFont val="Calibri"/>
        <family val="2"/>
      </rPr>
      <t>Pasivos financieros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</si>
</sst>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* #,##0.00&quot;    &quot;;\-* #,##0.00&quot;    &quot;;\ * \-#&quot;    &quot;;\ @\ "/>
    <numFmt numFmtId="165" formatCode="0.00\ %"/>
  </numFmts>
  <fonts count="14" x14ac:knownFonts="1">
    <font>
      <sz val="11"/>
      <color rgb="FF000000"/>
      <name val="Calibri"/>
      <family val="2"/>
    </font>
    <font>
      <b/>
      <sz val="22"/>
      <color rgb="FFFFFFFF"/>
      <name val="Calibri"/>
      <family val="2"/>
    </font>
    <font>
      <b/>
      <i/>
      <sz val="22"/>
      <color rgb="FFFFFFFF"/>
      <name val="Calibri"/>
      <family val="2"/>
    </font>
    <font>
      <b/>
      <sz val="12"/>
      <color rgb="FFFFFFFF"/>
      <name val="Calibri"/>
      <family val="2"/>
    </font>
    <font>
      <b/>
      <i/>
      <sz val="12"/>
      <color rgb="FFFFFFFF"/>
      <name val="Calibri"/>
      <family val="2"/>
    </font>
    <font>
      <b/>
      <sz val="14"/>
      <color rgb="FFFFFFFF"/>
      <name val="Calibri"/>
      <family val="2"/>
    </font>
    <font>
      <b/>
      <i/>
      <sz val="14"/>
      <color rgb="FFFFFFFF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i/>
      <sz val="9"/>
      <color rgb="FF000000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68B90"/>
        <bgColor rgb="FF008080"/>
      </patternFill>
    </fill>
    <fill>
      <patternFill patternType="solid">
        <fgColor rgb="FFEEF7F5"/>
        <bgColor rgb="FFFFFFFF"/>
      </patternFill>
    </fill>
    <fill>
      <patternFill patternType="solid">
        <fgColor rgb="FFE7E7E7"/>
        <bgColor rgb="FFEEF7F5"/>
      </patternFill>
    </fill>
  </fills>
  <borders count="34">
    <border>
      <left/>
      <right/>
      <top/>
      <bottom/>
      <diagonal/>
    </border>
    <border>
      <left style="thick">
        <color rgb="FF068B90"/>
      </left>
      <right style="thick">
        <color rgb="FF068B90"/>
      </right>
      <top style="thick">
        <color rgb="FF068B90"/>
      </top>
      <bottom style="thick">
        <color rgb="FF068B90"/>
      </bottom>
      <diagonal/>
    </border>
    <border>
      <left style="thick">
        <color rgb="FF068B90"/>
      </left>
      <right style="thin">
        <color rgb="FFFFFFFF"/>
      </right>
      <top style="thick">
        <color rgb="FF068B90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ck">
        <color rgb="FF068B90"/>
      </top>
      <bottom style="thin">
        <color rgb="FFFFFFFF"/>
      </bottom>
      <diagonal/>
    </border>
    <border>
      <left style="thin">
        <color rgb="FFFFFFFF"/>
      </left>
      <right style="thick">
        <color rgb="FF068B90"/>
      </right>
      <top style="thick">
        <color rgb="FF068B9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hair">
        <color auto="1"/>
      </bottom>
      <diagonal/>
    </border>
    <border>
      <left style="thin">
        <color rgb="FFFFFFFF"/>
      </left>
      <right style="thick">
        <color rgb="FF068B90"/>
      </right>
      <top style="thin">
        <color rgb="FFFFFFFF"/>
      </top>
      <bottom style="hair">
        <color auto="1"/>
      </bottom>
      <diagonal/>
    </border>
    <border>
      <left style="thick">
        <color rgb="FF068B90"/>
      </left>
      <right style="thick">
        <color rgb="FF068B90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ck">
        <color rgb="FF068B90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rgb="FF068B90"/>
      </right>
      <top style="hair">
        <color auto="1"/>
      </top>
      <bottom style="hair">
        <color auto="1"/>
      </bottom>
      <diagonal/>
    </border>
    <border>
      <left style="thick">
        <color rgb="FF068B90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ck">
        <color rgb="FF068B90"/>
      </right>
      <top style="hair">
        <color auto="1"/>
      </top>
      <bottom style="thin">
        <color auto="1"/>
      </bottom>
      <diagonal/>
    </border>
    <border>
      <left style="thick">
        <color rgb="FF068B9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rgb="FF068B90"/>
      </right>
      <top style="thin">
        <color auto="1"/>
      </top>
      <bottom style="thin">
        <color auto="1"/>
      </bottom>
      <diagonal/>
    </border>
    <border>
      <left style="thick">
        <color rgb="FF068B90"/>
      </left>
      <right style="thick">
        <color rgb="FF068B90"/>
      </right>
      <top style="hair">
        <color auto="1"/>
      </top>
      <bottom style="thick">
        <color rgb="FF068B9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rgb="FF068B90"/>
      </bottom>
      <diagonal/>
    </border>
    <border>
      <left style="thick">
        <color rgb="FF068B90"/>
      </left>
      <right style="thin">
        <color auto="1"/>
      </right>
      <top style="hair">
        <color auto="1"/>
      </top>
      <bottom style="thick">
        <color rgb="FF068B9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rgb="FF068B90"/>
      </bottom>
      <diagonal/>
    </border>
    <border>
      <left style="thin">
        <color auto="1"/>
      </left>
      <right style="thick">
        <color rgb="FF068B90"/>
      </right>
      <top style="hair">
        <color auto="1"/>
      </top>
      <bottom style="thick">
        <color rgb="FF068B90"/>
      </bottom>
      <diagonal/>
    </border>
    <border>
      <left style="thick">
        <color rgb="FF068B90"/>
      </left>
      <right style="thin">
        <color auto="1"/>
      </right>
      <top style="thin">
        <color auto="1"/>
      </top>
      <bottom style="thick">
        <color rgb="FF068B9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rgb="FF068B90"/>
      </bottom>
      <diagonal/>
    </border>
    <border>
      <left style="hair">
        <color auto="1"/>
      </left>
      <right style="thick">
        <color rgb="FF068B90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rgb="FF068B90"/>
      </right>
      <top style="hair">
        <color auto="1"/>
      </top>
      <bottom style="thick">
        <color rgb="FF068B90"/>
      </bottom>
      <diagonal/>
    </border>
    <border>
      <left style="thick">
        <color rgb="FF068B90"/>
      </left>
      <right style="thin">
        <color rgb="FFFFFFFF"/>
      </right>
      <top style="thick">
        <color rgb="FF068B90"/>
      </top>
      <bottom style="thin">
        <color rgb="FFFFFFFF"/>
      </bottom>
      <diagonal/>
    </border>
    <border>
      <left style="thick">
        <color rgb="FF068B90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FFFFFF"/>
      </left>
      <right/>
      <top style="thick">
        <color rgb="FF068B90"/>
      </top>
      <bottom style="thin">
        <color rgb="FFFFFFFF"/>
      </bottom>
      <diagonal/>
    </border>
    <border>
      <left/>
      <right/>
      <top style="thick">
        <color rgb="FF068B90"/>
      </top>
      <bottom style="thin">
        <color rgb="FFFFFFFF"/>
      </bottom>
      <diagonal/>
    </border>
    <border>
      <left/>
      <right style="thin">
        <color rgb="FFFFFFFF"/>
      </right>
      <top style="thick">
        <color rgb="FF068B90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ck">
        <color rgb="FF068B90"/>
      </right>
      <top style="thick">
        <color rgb="FF068B90"/>
      </top>
      <bottom style="thin">
        <color rgb="FFFFFFFF"/>
      </bottom>
      <diagonal/>
    </border>
  </borders>
  <cellStyleXfs count="3">
    <xf numFmtId="0" fontId="0" fillId="0" borderId="0"/>
    <xf numFmtId="164" fontId="13" fillId="0" borderId="0" applyBorder="0" applyAlignment="0" applyProtection="0"/>
    <xf numFmtId="0" fontId="13" fillId="0" borderId="0" applyBorder="0" applyAlignment="0" applyProtection="0"/>
  </cellStyleXfs>
  <cellXfs count="71">
    <xf numFmtId="0" fontId="0" fillId="0" borderId="0" xfId="0"/>
    <xf numFmtId="0" fontId="3" fillId="2" borderId="5" xfId="1" applyNumberFormat="1" applyFont="1" applyFill="1" applyBorder="1" applyAlignment="1" applyProtection="1">
      <alignment horizontal="center" vertical="center"/>
    </xf>
    <xf numFmtId="0" fontId="3" fillId="2" borderId="6" xfId="1" applyNumberFormat="1" applyFont="1" applyFill="1" applyBorder="1" applyAlignment="1" applyProtection="1">
      <alignment horizontal="center" vertical="center"/>
    </xf>
    <xf numFmtId="0" fontId="0" fillId="0" borderId="7" xfId="0" applyFont="1" applyBorder="1" applyAlignment="1">
      <alignment horizontal="left" vertical="top" wrapText="1"/>
    </xf>
    <xf numFmtId="40" fontId="0" fillId="0" borderId="8" xfId="1" applyNumberFormat="1" applyFont="1" applyBorder="1" applyAlignment="1" applyProtection="1">
      <alignment horizontal="right" vertical="top"/>
    </xf>
    <xf numFmtId="40" fontId="0" fillId="0" borderId="9" xfId="1" applyNumberFormat="1" applyFont="1" applyBorder="1" applyAlignment="1" applyProtection="1">
      <alignment horizontal="right" vertical="top"/>
    </xf>
    <xf numFmtId="40" fontId="0" fillId="0" borderId="10" xfId="1" applyNumberFormat="1" applyFont="1" applyBorder="1" applyAlignment="1" applyProtection="1">
      <alignment horizontal="right" vertical="top"/>
    </xf>
    <xf numFmtId="40" fontId="0" fillId="0" borderId="11" xfId="1" applyNumberFormat="1" applyFont="1" applyBorder="1" applyAlignment="1" applyProtection="1">
      <alignment horizontal="right" vertical="top"/>
    </xf>
    <xf numFmtId="40" fontId="0" fillId="0" borderId="12" xfId="1" applyNumberFormat="1" applyFont="1" applyBorder="1" applyAlignment="1" applyProtection="1">
      <alignment horizontal="right" vertical="top"/>
    </xf>
    <xf numFmtId="40" fontId="0" fillId="0" borderId="13" xfId="1" applyNumberFormat="1" applyFont="1" applyBorder="1" applyAlignment="1" applyProtection="1">
      <alignment horizontal="right" vertical="top"/>
    </xf>
    <xf numFmtId="40" fontId="0" fillId="0" borderId="14" xfId="1" applyNumberFormat="1" applyFont="1" applyBorder="1" applyAlignment="1" applyProtection="1">
      <alignment horizontal="right" vertical="top"/>
    </xf>
    <xf numFmtId="40" fontId="0" fillId="0" borderId="15" xfId="1" applyNumberFormat="1" applyFont="1" applyBorder="1" applyAlignment="1" applyProtection="1">
      <alignment horizontal="right" vertical="top"/>
    </xf>
    <xf numFmtId="40" fontId="0" fillId="0" borderId="16" xfId="1" applyNumberFormat="1" applyFont="1" applyBorder="1" applyAlignment="1" applyProtection="1">
      <alignment horizontal="right" vertical="top"/>
    </xf>
    <xf numFmtId="40" fontId="0" fillId="0" borderId="17" xfId="1" applyNumberFormat="1" applyFont="1" applyBorder="1" applyAlignment="1" applyProtection="1">
      <alignment horizontal="right" vertical="top"/>
    </xf>
    <xf numFmtId="0" fontId="8" fillId="3" borderId="7" xfId="0" applyFont="1" applyFill="1" applyBorder="1" applyAlignment="1">
      <alignment horizontal="left" vertical="top" wrapText="1"/>
    </xf>
    <xf numFmtId="40" fontId="8" fillId="3" borderId="8" xfId="1" applyNumberFormat="1" applyFont="1" applyFill="1" applyBorder="1" applyAlignment="1" applyProtection="1">
      <alignment horizontal="right" vertical="top"/>
    </xf>
    <xf numFmtId="40" fontId="8" fillId="3" borderId="9" xfId="1" applyNumberFormat="1" applyFont="1" applyFill="1" applyBorder="1" applyAlignment="1" applyProtection="1">
      <alignment horizontal="right" vertical="top"/>
    </xf>
    <xf numFmtId="40" fontId="8" fillId="3" borderId="10" xfId="1" applyNumberFormat="1" applyFont="1" applyFill="1" applyBorder="1" applyAlignment="1" applyProtection="1">
      <alignment horizontal="right" vertical="top"/>
    </xf>
    <xf numFmtId="40" fontId="8" fillId="3" borderId="11" xfId="1" applyNumberFormat="1" applyFont="1" applyFill="1" applyBorder="1" applyAlignment="1" applyProtection="1">
      <alignment horizontal="right" vertical="top"/>
    </xf>
    <xf numFmtId="40" fontId="8" fillId="3" borderId="15" xfId="1" applyNumberFormat="1" applyFont="1" applyFill="1" applyBorder="1" applyAlignment="1" applyProtection="1">
      <alignment horizontal="right" vertical="top"/>
    </xf>
    <xf numFmtId="40" fontId="8" fillId="3" borderId="16" xfId="1" applyNumberFormat="1" applyFont="1" applyFill="1" applyBorder="1" applyAlignment="1" applyProtection="1">
      <alignment horizontal="right" vertical="top"/>
    </xf>
    <xf numFmtId="40" fontId="8" fillId="3" borderId="17" xfId="1" applyNumberFormat="1" applyFont="1" applyFill="1" applyBorder="1" applyAlignment="1" applyProtection="1">
      <alignment horizontal="right" vertical="top"/>
    </xf>
    <xf numFmtId="0" fontId="8" fillId="4" borderId="18" xfId="0" applyFont="1" applyFill="1" applyBorder="1" applyAlignment="1">
      <alignment horizontal="left" vertical="top" wrapText="1"/>
    </xf>
    <xf numFmtId="40" fontId="8" fillId="4" borderId="19" xfId="1" applyNumberFormat="1" applyFont="1" applyFill="1" applyBorder="1" applyAlignment="1" applyProtection="1">
      <alignment horizontal="right" vertical="top"/>
    </xf>
    <xf numFmtId="40" fontId="8" fillId="4" borderId="20" xfId="1" applyNumberFormat="1" applyFont="1" applyFill="1" applyBorder="1" applyAlignment="1" applyProtection="1">
      <alignment horizontal="right" vertical="top"/>
    </xf>
    <xf numFmtId="40" fontId="8" fillId="4" borderId="21" xfId="1" applyNumberFormat="1" applyFont="1" applyFill="1" applyBorder="1" applyAlignment="1" applyProtection="1">
      <alignment horizontal="right" vertical="top"/>
    </xf>
    <xf numFmtId="40" fontId="8" fillId="4" borderId="22" xfId="1" applyNumberFormat="1" applyFont="1" applyFill="1" applyBorder="1" applyAlignment="1" applyProtection="1">
      <alignment horizontal="right" vertical="top"/>
    </xf>
    <xf numFmtId="40" fontId="8" fillId="4" borderId="23" xfId="1" applyNumberFormat="1" applyFont="1" applyFill="1" applyBorder="1" applyAlignment="1" applyProtection="1">
      <alignment horizontal="right" vertical="top"/>
    </xf>
    <xf numFmtId="40" fontId="8" fillId="4" borderId="24" xfId="1" applyNumberFormat="1" applyFont="1" applyFill="1" applyBorder="1" applyAlignment="1" applyProtection="1">
      <alignment horizontal="right" vertical="top"/>
    </xf>
    <xf numFmtId="0" fontId="10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left" vertical="top" wrapText="1"/>
    </xf>
    <xf numFmtId="165" fontId="8" fillId="0" borderId="8" xfId="1" applyNumberFormat="1" applyFont="1" applyBorder="1" applyAlignment="1" applyProtection="1">
      <alignment horizontal="right" vertical="top"/>
    </xf>
    <xf numFmtId="165" fontId="8" fillId="0" borderId="9" xfId="1" applyNumberFormat="1" applyFont="1" applyBorder="1" applyAlignment="1" applyProtection="1">
      <alignment horizontal="right" vertical="top"/>
    </xf>
    <xf numFmtId="165" fontId="8" fillId="0" borderId="10" xfId="1" applyNumberFormat="1" applyFont="1" applyBorder="1" applyAlignment="1" applyProtection="1">
      <alignment horizontal="right" vertical="top"/>
    </xf>
    <xf numFmtId="165" fontId="8" fillId="0" borderId="11" xfId="1" applyNumberFormat="1" applyFont="1" applyBorder="1" applyAlignment="1" applyProtection="1">
      <alignment horizontal="right" vertical="top"/>
    </xf>
    <xf numFmtId="0" fontId="8" fillId="0" borderId="18" xfId="0" applyFont="1" applyBorder="1" applyAlignment="1">
      <alignment horizontal="left" vertical="top" wrapText="1"/>
    </xf>
    <xf numFmtId="165" fontId="8" fillId="0" borderId="19" xfId="1" applyNumberFormat="1" applyFont="1" applyBorder="1" applyAlignment="1" applyProtection="1">
      <alignment horizontal="right" vertical="top"/>
    </xf>
    <xf numFmtId="165" fontId="8" fillId="0" borderId="20" xfId="1" applyNumberFormat="1" applyFont="1" applyBorder="1" applyAlignment="1" applyProtection="1">
      <alignment horizontal="right" vertical="top"/>
    </xf>
    <xf numFmtId="165" fontId="8" fillId="0" borderId="21" xfId="1" applyNumberFormat="1" applyFont="1" applyBorder="1" applyAlignment="1" applyProtection="1">
      <alignment horizontal="right" vertical="top"/>
    </xf>
    <xf numFmtId="165" fontId="8" fillId="0" borderId="22" xfId="1" applyNumberFormat="1" applyFont="1" applyBorder="1" applyAlignment="1" applyProtection="1">
      <alignment horizontal="right" vertical="top"/>
    </xf>
    <xf numFmtId="40" fontId="0" fillId="0" borderId="25" xfId="1" applyNumberFormat="1" applyFont="1" applyBorder="1" applyAlignment="1" applyProtection="1">
      <alignment horizontal="right" vertical="top"/>
    </xf>
    <xf numFmtId="0" fontId="8" fillId="3" borderId="18" xfId="0" applyFont="1" applyFill="1" applyBorder="1" applyAlignment="1">
      <alignment horizontal="left" vertical="top" wrapText="1"/>
    </xf>
    <xf numFmtId="40" fontId="8" fillId="3" borderId="19" xfId="1" applyNumberFormat="1" applyFont="1" applyFill="1" applyBorder="1" applyAlignment="1" applyProtection="1">
      <alignment horizontal="right" vertical="top"/>
    </xf>
    <xf numFmtId="40" fontId="8" fillId="3" borderId="26" xfId="1" applyNumberFormat="1" applyFont="1" applyFill="1" applyBorder="1" applyAlignment="1" applyProtection="1">
      <alignment horizontal="right" vertical="top"/>
    </xf>
    <xf numFmtId="0" fontId="0" fillId="0" borderId="0" xfId="0" applyFont="1"/>
    <xf numFmtId="164" fontId="0" fillId="0" borderId="0" xfId="1" applyFont="1" applyBorder="1" applyAlignment="1" applyProtection="1">
      <alignment horizontal="center" vertical="center"/>
    </xf>
    <xf numFmtId="0" fontId="3" fillId="2" borderId="27" xfId="0" applyFont="1" applyFill="1" applyBorder="1" applyAlignment="1">
      <alignment wrapText="1"/>
    </xf>
    <xf numFmtId="0" fontId="3" fillId="2" borderId="3" xfId="1" applyNumberFormat="1" applyFont="1" applyFill="1" applyBorder="1" applyAlignment="1" applyProtection="1">
      <alignment horizontal="center" vertical="center"/>
    </xf>
    <xf numFmtId="0" fontId="3" fillId="2" borderId="4" xfId="1" applyNumberFormat="1" applyFont="1" applyFill="1" applyBorder="1" applyAlignment="1" applyProtection="1">
      <alignment horizontal="center" vertical="center"/>
    </xf>
    <xf numFmtId="0" fontId="0" fillId="0" borderId="28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 indent="1"/>
    </xf>
    <xf numFmtId="40" fontId="7" fillId="0" borderId="8" xfId="1" applyNumberFormat="1" applyFont="1" applyBorder="1" applyAlignment="1" applyProtection="1">
      <alignment horizontal="right" vertical="top"/>
    </xf>
    <xf numFmtId="40" fontId="7" fillId="0" borderId="25" xfId="1" applyNumberFormat="1" applyFont="1" applyBorder="1" applyAlignment="1" applyProtection="1">
      <alignment horizontal="right" vertical="top"/>
    </xf>
    <xf numFmtId="0" fontId="8" fillId="3" borderId="28" xfId="0" applyFont="1" applyFill="1" applyBorder="1" applyAlignment="1">
      <alignment horizontal="left" vertical="top" wrapText="1"/>
    </xf>
    <xf numFmtId="40" fontId="8" fillId="3" borderId="25" xfId="1" applyNumberFormat="1" applyFont="1" applyFill="1" applyBorder="1" applyAlignment="1" applyProtection="1">
      <alignment horizontal="right" vertical="top"/>
    </xf>
    <xf numFmtId="40" fontId="8" fillId="4" borderId="26" xfId="1" applyNumberFormat="1" applyFont="1" applyFill="1" applyBorder="1" applyAlignment="1" applyProtection="1">
      <alignment horizontal="right" vertical="top"/>
    </xf>
    <xf numFmtId="0" fontId="7" fillId="0" borderId="0" xfId="0" applyFont="1"/>
    <xf numFmtId="0" fontId="0" fillId="0" borderId="28" xfId="0" applyFont="1" applyBorder="1" applyAlignment="1">
      <alignment horizontal="left" vertical="top" wrapText="1" indent="1"/>
    </xf>
    <xf numFmtId="0" fontId="3" fillId="2" borderId="0" xfId="1" applyNumberFormat="1" applyFont="1" applyFill="1" applyBorder="1" applyAlignment="1" applyProtection="1">
      <alignment horizontal="center" vertical="center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164" fontId="0" fillId="0" borderId="0" xfId="1" applyFont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Título" xfId="2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68B90"/>
      <rgbColor rgb="FFC0C0C0"/>
      <rgbColor rgb="FF808080"/>
      <rgbColor rgb="FF9999FF"/>
      <rgbColor rgb="FF993366"/>
      <rgbColor rgb="FFEEF7F5"/>
      <rgbColor rgb="FFE7E7E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63BBEE"/>
      <rgbColor rgb="FF81D41A"/>
      <rgbColor rgb="FFFFCC00"/>
      <rgbColor rgb="FFF3AE04"/>
      <rgbColor rgb="FFED4C05"/>
      <rgbColor rgb="FF666699"/>
      <rgbColor rgb="FFB3B3B3"/>
      <rgbColor rgb="FF00458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sz="1400" b="1" strike="noStrike" spc="-1">
                <a:latin typeface="Calibri"/>
              </a:defRPr>
            </a:pPr>
            <a:r>
              <a:rPr lang="es-ES" sz="1400" b="1" strike="noStrike" spc="-1">
                <a:latin typeface="Calibri"/>
              </a:rPr>
              <a:t>Despesa en SPF (2021)
Gasto en SPF (2021)</a:t>
            </a:r>
          </a:p>
        </c:rich>
      </c:tx>
      <c:overlay val="0"/>
      <c:spPr>
        <a:noFill/>
        <a:ln w="0">
          <a:noFill/>
        </a:ln>
      </c:spPr>
    </c:title>
    <c:autoTitleDeleted val="0"/>
    <c:view3D>
      <c:rotX val="30"/>
      <c:rotY val="0"/>
      <c:rAngAx val="1"/>
    </c:view3D>
    <c:floor>
      <c:thickness val="0"/>
      <c:spPr>
        <a:solidFill>
          <a:srgbClr val="CCCCCC"/>
        </a:solidFill>
        <a:ln w="0">
          <a:noFill/>
        </a:ln>
      </c:spPr>
    </c:floor>
    <c:sideWall>
      <c:thickness val="0"/>
      <c:spPr>
        <a:noFill/>
        <a:ln w="0">
          <a:solidFill>
            <a:srgbClr val="B3B3B3"/>
          </a:solidFill>
        </a:ln>
      </c:spPr>
    </c:sideWall>
    <c:backWall>
      <c:thickness val="0"/>
      <c:spPr>
        <a:noFill/>
        <a:ln w="0">
          <a:solidFill>
            <a:srgbClr val="B3B3B3"/>
          </a:solidFill>
        </a:ln>
      </c:spPr>
    </c:backWall>
    <c:plotArea>
      <c:layout>
        <c:manualLayout>
          <c:layoutTarget val="inner"/>
          <c:xMode val="edge"/>
          <c:yMode val="edge"/>
          <c:x val="0.194941744813868"/>
          <c:y val="0.27324816832613202"/>
          <c:w val="0.56244671781756195"/>
          <c:h val="0.60031936877700498"/>
        </c:manualLayout>
      </c:layout>
      <c:pie3DChart>
        <c:varyColors val="1"/>
        <c:ser>
          <c:idx val="0"/>
          <c:order val="0"/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068B9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1-A95C-4B98-B27B-8EA7A4945A19}"/>
              </c:ext>
            </c:extLst>
          </c:dPt>
          <c:dPt>
            <c:idx val="1"/>
            <c:bubble3D val="0"/>
            <c:spPr>
              <a:solidFill>
                <a:srgbClr val="F3AE04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A95C-4B98-B27B-8EA7A4945A19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A95C-4B98-B27B-8EA7A4945A19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A95C-4B98-B27B-8EA7A4945A19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A95C-4B98-B27B-8EA7A4945A19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A95C-4B98-B27B-8EA7A4945A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Calibri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1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'Serveis públics fonamentals - S'!$A$27:$A$29</c:f>
              <c:strCache>
                <c:ptCount val="3"/>
                <c:pt idx="0">
                  <c:v>Sanitat / Sanidad</c:v>
                </c:pt>
                <c:pt idx="1">
                  <c:v>Educació / Educación</c:v>
                </c:pt>
                <c:pt idx="2">
                  <c:v>Serveis Socials / Servicios Sociales</c:v>
                </c:pt>
              </c:strCache>
            </c:strRef>
          </c:cat>
          <c:val>
            <c:numRef>
              <c:f>'Serveis públics fonamentals - S'!$G$27:$G$29</c:f>
              <c:numCache>
                <c:formatCode>#,##0.00_);[Red]\(#,##0.00\)</c:formatCode>
                <c:ptCount val="3"/>
                <c:pt idx="0">
                  <c:v>8439607.0500000007</c:v>
                </c:pt>
                <c:pt idx="1">
                  <c:v>5211768.330000001</c:v>
                </c:pt>
                <c:pt idx="2">
                  <c:v>1773494.41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95C-4B98-B27B-8EA7A4945A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10741687979539601"/>
          <c:y val="0.889160247980462"/>
          <c:w val="0.77207815275310798"/>
          <c:h val="0.107280413339596"/>
        </c:manualLayout>
      </c:layout>
      <c:overlay val="0"/>
      <c:spPr>
        <a:noFill/>
        <a:ln w="0">
          <a:noFill/>
        </a:ln>
      </c:spPr>
      <c:txPr>
        <a:bodyPr/>
        <a:lstStyle/>
        <a:p>
          <a:pPr rtl="0">
            <a:defRPr sz="1000" b="0" strike="noStrike" spc="-1">
              <a:latin typeface="Arial"/>
            </a:defRPr>
          </a:pPr>
          <a:endParaRPr lang="es-E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sz="1200" b="1" strike="noStrike" spc="-1">
                <a:latin typeface="Calibri"/>
              </a:defRPr>
            </a:pPr>
            <a:r>
              <a:rPr lang="es-ES" sz="1200" b="1" strike="noStrike" spc="-1">
                <a:latin typeface="Calibri"/>
              </a:rPr>
              <a:t>Despesa en SANITAT per capítols (2021)
Gasto en SANIDAD por capítulos (2021)</a:t>
            </a:r>
          </a:p>
        </c:rich>
      </c:tx>
      <c:layout>
        <c:manualLayout>
          <c:xMode val="edge"/>
          <c:yMode val="edge"/>
          <c:x val="0.226845199216199"/>
          <c:y val="1.3903017972194001E-2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446113651208398"/>
          <c:y val="0.194303153611394"/>
          <c:w val="0.40248203788373599"/>
          <c:h val="0.52195659545608697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C0C0C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1-AAD9-4FC1-B244-C67596FD9C12}"/>
              </c:ext>
            </c:extLst>
          </c:dPt>
          <c:dPt>
            <c:idx val="1"/>
            <c:bubble3D val="0"/>
            <c:spPr>
              <a:solidFill>
                <a:srgbClr val="F3AE04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AAD9-4FC1-B244-C67596FD9C12}"/>
              </c:ext>
            </c:extLst>
          </c:dPt>
          <c:dPt>
            <c:idx val="2"/>
            <c:bubble3D val="0"/>
            <c:spPr>
              <a:solidFill>
                <a:srgbClr val="ED4C05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AAD9-4FC1-B244-C67596FD9C12}"/>
              </c:ext>
            </c:extLst>
          </c:dPt>
          <c:dPt>
            <c:idx val="3"/>
            <c:bubble3D val="0"/>
            <c:spPr>
              <a:solidFill>
                <a:srgbClr val="068B9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AAD9-4FC1-B244-C67596FD9C12}"/>
              </c:ext>
            </c:extLst>
          </c:dPt>
          <c:dPt>
            <c:idx val="4"/>
            <c:bubble3D val="0"/>
            <c:spPr>
              <a:solidFill>
                <a:srgbClr val="7E0021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AAD9-4FC1-B244-C67596FD9C12}"/>
              </c:ext>
            </c:extLst>
          </c:dPt>
          <c:dPt>
            <c:idx val="5"/>
            <c:bubble3D val="0"/>
            <c:spPr>
              <a:solidFill>
                <a:srgbClr val="81D41A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B-AAD9-4FC1-B244-C67596FD9C12}"/>
              </c:ext>
            </c:extLst>
          </c:dPt>
          <c:dPt>
            <c:idx val="6"/>
            <c:bubble3D val="0"/>
            <c:spPr>
              <a:solidFill>
                <a:srgbClr val="63BBEE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D-AAD9-4FC1-B244-C67596FD9C12}"/>
              </c:ext>
            </c:extLst>
          </c:dPt>
          <c:dLbls>
            <c:dLbl>
              <c:idx val="0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AAD9-4FC1-B244-C67596FD9C12}"/>
                </c:ext>
              </c:extLst>
            </c:dLbl>
            <c:dLbl>
              <c:idx val="1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3-AAD9-4FC1-B244-C67596FD9C12}"/>
                </c:ext>
              </c:extLst>
            </c:dLbl>
            <c:dLbl>
              <c:idx val="2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5-AAD9-4FC1-B244-C67596FD9C12}"/>
                </c:ext>
              </c:extLst>
            </c:dLbl>
            <c:dLbl>
              <c:idx val="3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1"/>
              <c:showBubbleSize val="1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7-AAD9-4FC1-B244-C67596FD9C12}"/>
                </c:ext>
              </c:extLst>
            </c:dLbl>
            <c:dLbl>
              <c:idx val="4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AD9-4FC1-B244-C67596FD9C12}"/>
                </c:ext>
              </c:extLst>
            </c:dLbl>
            <c:dLbl>
              <c:idx val="5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AD9-4FC1-B244-C67596FD9C12}"/>
                </c:ext>
              </c:extLst>
            </c:dLbl>
            <c:dLbl>
              <c:idx val="6"/>
              <c:spPr/>
              <c:txPr>
                <a:bodyPr wrap="none"/>
                <a:lstStyle/>
                <a:p>
                  <a:pPr>
                    <a:defRPr sz="1000" b="0" strike="noStrike" spc="-1">
                      <a:latin typeface="Calibri"/>
                    </a:defRPr>
                  </a:pPr>
                  <a:endParaRPr lang="es-ES"/>
                </a:p>
              </c:txPr>
              <c:dLblPos val="outEnd"/>
              <c:showLegendKey val="0"/>
              <c:showVal val="0"/>
              <c:showCatName val="0"/>
              <c:showSerName val="0"/>
              <c:showPercent val="0"/>
              <c:showBubbleSize val="1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AD9-4FC1-B244-C67596FD9C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none"/>
              <a:lstStyle/>
              <a:p>
                <a:pPr>
                  <a:defRPr sz="1000" b="0" strike="noStrike" spc="-1">
                    <a:latin typeface="Calibri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1"/>
            <c:showBubbleSize val="1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(Sanitat_Sanidad!$A$5:$A$8,Sanitat_Sanidad!$A$10:$A$12)</c:f>
              <c:strCache>
                <c:ptCount val="7"/>
                <c:pt idx="0">
                  <c:v>Despeses de personal
Gastos de personal</c:v>
                </c:pt>
                <c:pt idx="1">
                  <c:v>Despeses corrents en béns i serveis
Gastos corrientes en bienes y servicios</c:v>
                </c:pt>
                <c:pt idx="2">
                  <c:v>Despeses financeres
Gastos financieros</c:v>
                </c:pt>
                <c:pt idx="3">
                  <c:v>Transferències corrents
Transferencias corrientes</c:v>
                </c:pt>
                <c:pt idx="4">
                  <c:v>Inversions reals
Inversiones reales</c:v>
                </c:pt>
                <c:pt idx="5">
                  <c:v>Transferències de capital
Transferencias de capital</c:v>
                </c:pt>
                <c:pt idx="6">
                  <c:v>Actius financers
Activos financieros</c:v>
                </c:pt>
              </c:strCache>
            </c:strRef>
          </c:cat>
          <c:val>
            <c:numRef>
              <c:f>(Sanitat_Sanidad!$G$5:$G$8,Sanitat_Sanidad!$G$10:$G$12)</c:f>
              <c:numCache>
                <c:formatCode>#,##0.00_);[Red]\(#,##0.00\)</c:formatCode>
                <c:ptCount val="7"/>
                <c:pt idx="0">
                  <c:v>3411976.83</c:v>
                </c:pt>
                <c:pt idx="1">
                  <c:v>3248433.12</c:v>
                </c:pt>
                <c:pt idx="2">
                  <c:v>44004.32</c:v>
                </c:pt>
                <c:pt idx="3">
                  <c:v>1569609.95</c:v>
                </c:pt>
                <c:pt idx="4">
                  <c:v>154679.33000000002</c:v>
                </c:pt>
                <c:pt idx="5">
                  <c:v>10903.5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AD9-4FC1-B244-C67596FD9C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0">
          <a:noFill/>
        </a:ln>
      </c:spPr>
    </c:plotArea>
    <c:legend>
      <c:legendPos val="r"/>
      <c:layout>
        <c:manualLayout>
          <c:xMode val="edge"/>
          <c:yMode val="edge"/>
          <c:x val="2.3187459177008499E-2"/>
          <c:y val="0.79781281790437397"/>
          <c:w val="0.96322424717486399"/>
          <c:h val="0.20203476049173399"/>
        </c:manualLayout>
      </c:layout>
      <c:overlay val="0"/>
      <c:spPr>
        <a:noFill/>
        <a:ln w="0">
          <a:noFill/>
        </a:ln>
      </c:spPr>
      <c:txPr>
        <a:bodyPr/>
        <a:lstStyle/>
        <a:p>
          <a:pPr rtl="0">
            <a:defRPr sz="1000" b="0" strike="noStrike" spc="-1">
              <a:latin typeface="Calibri"/>
            </a:defRPr>
          </a:pPr>
          <a:endParaRPr lang="es-E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sz="1200" b="1" strike="noStrike" spc="-1">
                <a:latin typeface="Calibri"/>
              </a:defRPr>
            </a:pPr>
            <a:r>
              <a:rPr lang="es-ES" sz="1200" b="1" strike="noStrike" spc="-1">
                <a:latin typeface="Calibri"/>
              </a:rPr>
              <a:t>Despesa en EDUCACIÓ per capítols (2021)
Gasto en EDUCACIÓN por capítulos (2021)</a:t>
            </a:r>
          </a:p>
        </c:rich>
      </c:tx>
      <c:layout>
        <c:manualLayout>
          <c:xMode val="edge"/>
          <c:yMode val="edge"/>
          <c:x val="0.21312010443864199"/>
          <c:y val="1.3909321920556401E-2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926892950392"/>
          <c:y val="0.182961080647318"/>
          <c:w val="0.58231070496083503"/>
          <c:h val="0.56994784004279797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C0C0C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1-0C20-41CC-BEF5-8397A4E7166F}"/>
              </c:ext>
            </c:extLst>
          </c:dPt>
          <c:dPt>
            <c:idx val="1"/>
            <c:bubble3D val="0"/>
            <c:spPr>
              <a:solidFill>
                <a:srgbClr val="F3AE04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0C20-41CC-BEF5-8397A4E7166F}"/>
              </c:ext>
            </c:extLst>
          </c:dPt>
          <c:dPt>
            <c:idx val="2"/>
            <c:bubble3D val="0"/>
            <c:spPr>
              <a:solidFill>
                <a:srgbClr val="ED4C05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0C20-41CC-BEF5-8397A4E7166F}"/>
              </c:ext>
            </c:extLst>
          </c:dPt>
          <c:dPt>
            <c:idx val="3"/>
            <c:bubble3D val="0"/>
            <c:spPr>
              <a:solidFill>
                <a:srgbClr val="068B9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0C20-41CC-BEF5-8397A4E7166F}"/>
              </c:ext>
            </c:extLst>
          </c:dPt>
          <c:dPt>
            <c:idx val="4"/>
            <c:bubble3D val="0"/>
            <c:spPr>
              <a:solidFill>
                <a:srgbClr val="7E0021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0C20-41CC-BEF5-8397A4E7166F}"/>
              </c:ext>
            </c:extLst>
          </c:dPt>
          <c:dPt>
            <c:idx val="5"/>
            <c:bubble3D val="0"/>
            <c:spPr>
              <a:solidFill>
                <a:srgbClr val="81D41A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B-0C20-41CC-BEF5-8397A4E7166F}"/>
              </c:ext>
            </c:extLst>
          </c:dPt>
          <c:dLbls>
            <c:dLbl>
              <c:idx val="1"/>
              <c:layout>
                <c:manualLayout>
                  <c:x val="7.4747440227678763E-2"/>
                  <c:y val="2.057728187068555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20-41CC-BEF5-8397A4E7166F}"/>
                </c:ext>
              </c:extLst>
            </c:dLbl>
            <c:dLbl>
              <c:idx val="4"/>
              <c:layout>
                <c:manualLayout>
                  <c:x val="-2.8934492991359567E-2"/>
                  <c:y val="1.23463691224112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C20-41CC-BEF5-8397A4E7166F}"/>
                </c:ext>
              </c:extLst>
            </c:dLbl>
            <c:dLbl>
              <c:idx val="5"/>
              <c:layout>
                <c:manualLayout>
                  <c:x val="6.0280193731999006E-2"/>
                  <c:y val="1.02886409353427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C20-41CC-BEF5-8397A4E7166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Educació_Educación!$A$5:$A$10</c:f>
              <c:strCache>
                <c:ptCount val="6"/>
                <c:pt idx="0">
                  <c:v>Despeses de personal
Gastos de personal</c:v>
                </c:pt>
                <c:pt idx="1">
                  <c:v>Despeses corrents en béns i serveis
Gastos corrientes en bienes y servicios</c:v>
                </c:pt>
                <c:pt idx="2">
                  <c:v>Despeses financeres
Gastos financieros</c:v>
                </c:pt>
                <c:pt idx="3">
                  <c:v>Transferències corrents
Transferencias corrientes</c:v>
                </c:pt>
                <c:pt idx="4">
                  <c:v>Inversions reals
Inversiones reales</c:v>
                </c:pt>
                <c:pt idx="5">
                  <c:v>Transferències de capital
Transferencias de capital</c:v>
                </c:pt>
              </c:strCache>
            </c:strRef>
          </c:cat>
          <c:val>
            <c:numRef>
              <c:f>Educació_Educación!$G$5:$G$10</c:f>
              <c:numCache>
                <c:formatCode>#,##0.00_);[Red]\(#,##0.00\)</c:formatCode>
                <c:ptCount val="6"/>
                <c:pt idx="0">
                  <c:v>2849110.3000000007</c:v>
                </c:pt>
                <c:pt idx="1">
                  <c:v>290042.35000000003</c:v>
                </c:pt>
                <c:pt idx="2">
                  <c:v>1246.83</c:v>
                </c:pt>
                <c:pt idx="3">
                  <c:v>1899158.7199999997</c:v>
                </c:pt>
                <c:pt idx="4">
                  <c:v>61806.220000000008</c:v>
                </c:pt>
                <c:pt idx="5">
                  <c:v>110403.90999999999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C20-41CC-BEF5-8397A4E7166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0">
          <a:noFill/>
        </a:ln>
      </c:spPr>
    </c:plotArea>
    <c:legend>
      <c:legendPos val="r"/>
      <c:layout>
        <c:manualLayout>
          <c:xMode val="edge"/>
          <c:yMode val="edge"/>
          <c:x val="4.5300261096605697E-2"/>
          <c:y val="0.8123277361506388"/>
          <c:w val="0.92851167727028505"/>
          <c:h val="0.18754653179635616"/>
        </c:manualLayout>
      </c:layout>
      <c:overlay val="0"/>
      <c:spPr>
        <a:noFill/>
        <a:ln w="0">
          <a:noFill/>
        </a:ln>
      </c:spPr>
      <c:txPr>
        <a:bodyPr/>
        <a:lstStyle/>
        <a:p>
          <a:pPr rtl="0">
            <a:defRPr sz="1000" b="0" strike="noStrike" spc="-1">
              <a:latin typeface="Calibri"/>
            </a:defRPr>
          </a:pPr>
          <a:endParaRPr lang="es-E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c:style val="2"/>
  <c:chart>
    <c:title>
      <c:tx>
        <c:rich>
          <a:bodyPr rot="0"/>
          <a:lstStyle/>
          <a:p>
            <a:pPr>
              <a:defRPr sz="1200" b="1" strike="noStrike" spc="-1">
                <a:latin typeface="Calibri"/>
              </a:defRPr>
            </a:pPr>
            <a:r>
              <a:rPr lang="es-ES" sz="1200" b="1" strike="noStrike" spc="-1">
                <a:latin typeface="Calibri"/>
              </a:rPr>
              <a:t>Despesa en SERVEIS SOCIALS per capítols (2021)
Gasto en SERVICIOS SOCIALES por capítulos (2021)</a:t>
            </a:r>
          </a:p>
        </c:rich>
      </c:tx>
      <c:layout>
        <c:manualLayout>
          <c:xMode val="edge"/>
          <c:yMode val="edge"/>
          <c:x val="0.16609312451717101"/>
          <c:y val="1.3895147964548601E-2"/>
        </c:manualLayout>
      </c:layout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1067490694571"/>
          <c:y val="0.18717139852786499"/>
          <c:w val="0.567666268698645"/>
          <c:h val="0.57375694757398199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0">
              <a:noFill/>
            </a:ln>
          </c:spPr>
          <c:dPt>
            <c:idx val="0"/>
            <c:bubble3D val="0"/>
            <c:spPr>
              <a:solidFill>
                <a:srgbClr val="C0C0C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1-DF7B-43B8-9F5B-97AF495D5B6B}"/>
              </c:ext>
            </c:extLst>
          </c:dPt>
          <c:dPt>
            <c:idx val="1"/>
            <c:bubble3D val="0"/>
            <c:spPr>
              <a:solidFill>
                <a:srgbClr val="F3AE04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3-DF7B-43B8-9F5B-97AF495D5B6B}"/>
              </c:ext>
            </c:extLst>
          </c:dPt>
          <c:dPt>
            <c:idx val="2"/>
            <c:bubble3D val="0"/>
            <c:spPr>
              <a:solidFill>
                <a:srgbClr val="ED4C05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5-DF7B-43B8-9F5B-97AF495D5B6B}"/>
              </c:ext>
            </c:extLst>
          </c:dPt>
          <c:dPt>
            <c:idx val="3"/>
            <c:bubble3D val="0"/>
            <c:spPr>
              <a:solidFill>
                <a:srgbClr val="068B90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7-DF7B-43B8-9F5B-97AF495D5B6B}"/>
              </c:ext>
            </c:extLst>
          </c:dPt>
          <c:dPt>
            <c:idx val="4"/>
            <c:bubble3D val="0"/>
            <c:spPr>
              <a:solidFill>
                <a:srgbClr val="7E0021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9-DF7B-43B8-9F5B-97AF495D5B6B}"/>
              </c:ext>
            </c:extLst>
          </c:dPt>
          <c:dPt>
            <c:idx val="5"/>
            <c:bubble3D val="0"/>
            <c:spPr>
              <a:solidFill>
                <a:srgbClr val="81D41A"/>
              </a:solidFill>
              <a:ln w="0">
                <a:noFill/>
              </a:ln>
            </c:spPr>
            <c:extLst>
              <c:ext xmlns:c16="http://schemas.microsoft.com/office/drawing/2014/chart" uri="{C3380CC4-5D6E-409C-BE32-E72D297353CC}">
                <c16:uniqueId val="{0000000B-DF7B-43B8-9F5B-97AF495D5B6B}"/>
              </c:ext>
            </c:extLst>
          </c:dPt>
          <c:dLbls>
            <c:dLbl>
              <c:idx val="0"/>
              <c:layout>
                <c:manualLayout>
                  <c:x val="2.6035740716823394E-2"/>
                  <c:y val="8.5258788955965854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F7B-43B8-9F5B-97AF495D5B6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7B-43B8-9F5B-97AF495D5B6B}"/>
                </c:ext>
              </c:extLst>
            </c:dLbl>
            <c:dLbl>
              <c:idx val="4"/>
              <c:layout>
                <c:manualLayout>
                  <c:x val="-9.6332240652246562E-2"/>
                  <c:y val="6.394409171697438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F7B-43B8-9F5B-97AF495D5B6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(Socials_Sociales!$A$5:$A$8,Socials_Sociales!$A$12:$A$13)</c:f>
              <c:strCache>
                <c:ptCount val="6"/>
                <c:pt idx="0">
                  <c:v>Despeses de personal
Gastos de personal</c:v>
                </c:pt>
                <c:pt idx="1">
                  <c:v>Despeses corrents en béns i serveis
Gastos corrientes en bienes y servicios</c:v>
                </c:pt>
                <c:pt idx="2">
                  <c:v>Despeses financeres
Gastos financieros</c:v>
                </c:pt>
                <c:pt idx="3">
                  <c:v>Transferències corrents
Transferencias corrientes</c:v>
                </c:pt>
                <c:pt idx="4">
                  <c:v>Inversions reals
Inversiones reales</c:v>
                </c:pt>
                <c:pt idx="5">
                  <c:v>Transferències de capital
Transferencias de capital</c:v>
                </c:pt>
              </c:strCache>
            </c:strRef>
          </c:cat>
          <c:val>
            <c:numRef>
              <c:f>(Socials_Sociales!$G$5:$G$8,Socials_Sociales!$G$12:$G$13)</c:f>
              <c:numCache>
                <c:formatCode>#,##0.00_);[Red]\(#,##0.00\)</c:formatCode>
                <c:ptCount val="6"/>
                <c:pt idx="0">
                  <c:v>107892.04</c:v>
                </c:pt>
                <c:pt idx="1">
                  <c:v>296153.8</c:v>
                </c:pt>
                <c:pt idx="2">
                  <c:v>0</c:v>
                </c:pt>
                <c:pt idx="3">
                  <c:v>1338031.54</c:v>
                </c:pt>
                <c:pt idx="4">
                  <c:v>20307.32</c:v>
                </c:pt>
                <c:pt idx="5">
                  <c:v>11109.710000000001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F7B-43B8-9F5B-97AF495D5B6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0">
          <a:noFill/>
        </a:ln>
      </c:spPr>
    </c:plotArea>
    <c:legend>
      <c:legendPos val="r"/>
      <c:layout>
        <c:manualLayout>
          <c:xMode val="edge"/>
          <c:yMode val="edge"/>
          <c:x val="3.1041505723716601E-2"/>
          <c:y val="0.81178920939256471"/>
          <c:w val="0.93987919651636498"/>
          <c:h val="0.18807048283663372"/>
        </c:manualLayout>
      </c:layout>
      <c:overlay val="0"/>
      <c:spPr>
        <a:noFill/>
        <a:ln w="0">
          <a:noFill/>
        </a:ln>
      </c:spPr>
      <c:txPr>
        <a:bodyPr/>
        <a:lstStyle/>
        <a:p>
          <a:pPr rtl="0">
            <a:defRPr sz="1000" b="0" strike="noStrike" spc="-1">
              <a:latin typeface="Calibri"/>
            </a:defRPr>
          </a:pPr>
          <a:endParaRPr lang="es-ES"/>
        </a:p>
      </c:txPr>
    </c:legend>
    <c:plotVisOnly val="1"/>
    <c:dispBlanksAs val="zero"/>
    <c:showDLblsOverMax val="1"/>
  </c:chart>
  <c:spPr>
    <a:solidFill>
      <a:srgbClr val="FFFFFF"/>
    </a:solidFill>
    <a:ln w="0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54720</xdr:colOff>
      <xdr:row>31</xdr:row>
      <xdr:rowOff>19440</xdr:rowOff>
    </xdr:from>
    <xdr:to>
      <xdr:col>8</xdr:col>
      <xdr:colOff>96675</xdr:colOff>
      <xdr:row>50</xdr:row>
      <xdr:rowOff>39240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769320</xdr:colOff>
      <xdr:row>1</xdr:row>
      <xdr:rowOff>39600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0"/>
          <a:ext cx="3585240" cy="97740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793440</xdr:colOff>
      <xdr:row>1</xdr:row>
      <xdr:rowOff>46080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609360" cy="983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155520</xdr:colOff>
      <xdr:row>2</xdr:row>
      <xdr:rowOff>154440</xdr:rowOff>
    </xdr:from>
    <xdr:to>
      <xdr:col>13</xdr:col>
      <xdr:colOff>770790</xdr:colOff>
      <xdr:row>15</xdr:row>
      <xdr:rowOff>44670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793440</xdr:colOff>
      <xdr:row>1</xdr:row>
      <xdr:rowOff>2805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609360" cy="983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141255</xdr:colOff>
      <xdr:row>2</xdr:row>
      <xdr:rowOff>105120</xdr:rowOff>
    </xdr:from>
    <xdr:to>
      <xdr:col>14</xdr:col>
      <xdr:colOff>7650</xdr:colOff>
      <xdr:row>16</xdr:row>
      <xdr:rowOff>104775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585720</xdr:colOff>
      <xdr:row>1</xdr:row>
      <xdr:rowOff>46080</xdr:rowOff>
    </xdr:to>
    <xdr:pic>
      <xdr:nvPicPr>
        <xdr:cNvPr id="12" name="Imagen 2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609360" cy="983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318240</xdr:colOff>
      <xdr:row>3</xdr:row>
      <xdr:rowOff>38880</xdr:rowOff>
    </xdr:from>
    <xdr:to>
      <xdr:col>13</xdr:col>
      <xdr:colOff>567000</xdr:colOff>
      <xdr:row>17</xdr:row>
      <xdr:rowOff>234585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1"/>
  <sheetViews>
    <sheetView showGridLines="0" topLeftCell="A19" zoomScaleNormal="100" workbookViewId="0">
      <selection activeCell="W30" sqref="W30"/>
    </sheetView>
  </sheetViews>
  <sheetFormatPr baseColWidth="10" defaultColWidth="11.5546875" defaultRowHeight="14.4" x14ac:dyDescent="0.3"/>
  <cols>
    <col min="1" max="1" width="39.88671875" customWidth="1"/>
    <col min="2" max="7" width="14" customWidth="1"/>
    <col min="8" max="8" width="15.5546875" customWidth="1"/>
    <col min="9" max="13" width="14.6640625" customWidth="1"/>
    <col min="14" max="14" width="11.88671875" customWidth="1"/>
    <col min="17" max="19" width="13.5546875" customWidth="1"/>
    <col min="20" max="24" width="13.6640625" customWidth="1"/>
    <col min="25" max="25" width="15" customWidth="1"/>
  </cols>
  <sheetData>
    <row r="1" spans="1:25" ht="73.95" customHeight="1" thickBot="1" x14ac:dyDescent="0.35"/>
    <row r="2" spans="1:25" ht="46.35" customHeight="1" thickTop="1" thickBot="1" x14ac:dyDescent="0.35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</row>
    <row r="3" spans="1:25" ht="10.35" customHeight="1" thickTop="1" thickBot="1" x14ac:dyDescent="0.35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</row>
    <row r="4" spans="1:25" ht="31.35" customHeight="1" thickTop="1" thickBot="1" x14ac:dyDescent="0.35">
      <c r="A4" s="64" t="s">
        <v>1</v>
      </c>
      <c r="B4" s="59" t="s">
        <v>2</v>
      </c>
      <c r="C4" s="60"/>
      <c r="D4" s="60"/>
      <c r="E4" s="60"/>
      <c r="F4" s="60"/>
      <c r="G4" s="65"/>
      <c r="H4" s="59" t="s">
        <v>3</v>
      </c>
      <c r="I4" s="60"/>
      <c r="J4" s="60"/>
      <c r="K4" s="60"/>
      <c r="L4" s="60"/>
      <c r="M4" s="65"/>
      <c r="N4" s="59" t="s">
        <v>4</v>
      </c>
      <c r="O4" s="60"/>
      <c r="P4" s="60"/>
      <c r="Q4" s="60"/>
      <c r="R4" s="60"/>
      <c r="S4" s="65"/>
      <c r="T4" s="62" t="s">
        <v>5</v>
      </c>
      <c r="U4" s="63"/>
      <c r="V4" s="63"/>
      <c r="W4" s="63"/>
      <c r="X4" s="63"/>
      <c r="Y4" s="63"/>
    </row>
    <row r="5" spans="1:25" ht="16.2" thickTop="1" x14ac:dyDescent="0.3">
      <c r="A5" s="64"/>
      <c r="B5" s="1">
        <v>2016</v>
      </c>
      <c r="C5" s="1">
        <v>2017</v>
      </c>
      <c r="D5" s="1">
        <v>2018</v>
      </c>
      <c r="E5" s="1">
        <v>2019</v>
      </c>
      <c r="F5" s="1">
        <v>2020</v>
      </c>
      <c r="G5" s="1">
        <v>2021</v>
      </c>
      <c r="H5" s="1">
        <v>2016</v>
      </c>
      <c r="I5" s="1">
        <v>2017</v>
      </c>
      <c r="J5" s="1">
        <v>2018</v>
      </c>
      <c r="K5" s="1">
        <v>2019</v>
      </c>
      <c r="L5" s="1">
        <v>2020</v>
      </c>
      <c r="M5" s="1">
        <v>2021</v>
      </c>
      <c r="N5" s="1">
        <v>2016</v>
      </c>
      <c r="O5" s="1">
        <v>2017</v>
      </c>
      <c r="P5" s="1">
        <v>2018</v>
      </c>
      <c r="Q5" s="1">
        <v>2019</v>
      </c>
      <c r="R5" s="1">
        <v>2020</v>
      </c>
      <c r="S5" s="1">
        <v>2021</v>
      </c>
      <c r="T5" s="1">
        <v>2016</v>
      </c>
      <c r="U5" s="1">
        <v>2017</v>
      </c>
      <c r="V5" s="1">
        <v>2018</v>
      </c>
      <c r="W5" s="2">
        <v>2019</v>
      </c>
      <c r="X5" s="2">
        <v>2020</v>
      </c>
      <c r="Y5" s="2">
        <v>2021</v>
      </c>
    </row>
    <row r="6" spans="1:25" ht="28.8" x14ac:dyDescent="0.3">
      <c r="A6" s="3" t="s">
        <v>6</v>
      </c>
      <c r="B6" s="4">
        <f>Sanitat_Sanidad!B5</f>
        <v>2515814.75</v>
      </c>
      <c r="C6" s="4">
        <f>Sanitat_Sanidad!C5</f>
        <v>2510444.44</v>
      </c>
      <c r="D6" s="4">
        <f>Sanitat_Sanidad!D5</f>
        <v>2703990.95</v>
      </c>
      <c r="E6" s="4">
        <f>Sanitat_Sanidad!E5</f>
        <v>2901321.91</v>
      </c>
      <c r="F6" s="4">
        <f>Sanitat_Sanidad!F5</f>
        <v>3171601.0300000003</v>
      </c>
      <c r="G6" s="40">
        <v>3411976.83</v>
      </c>
      <c r="H6" s="5">
        <f>Educació_Educación!B5</f>
        <v>2207011.92</v>
      </c>
      <c r="I6" s="6">
        <f>Educació_Educación!C5</f>
        <v>2275838.4900000002</v>
      </c>
      <c r="J6" s="6">
        <f>Educació_Educación!D5</f>
        <v>2394575.89</v>
      </c>
      <c r="K6" s="6">
        <f>Educació_Educación!E5</f>
        <v>2535436.4</v>
      </c>
      <c r="L6" s="6">
        <v>2719598</v>
      </c>
      <c r="M6" s="7">
        <v>2849110.3000000007</v>
      </c>
      <c r="N6" s="4">
        <f>Socials_Sociales!B5</f>
        <v>67397.83</v>
      </c>
      <c r="O6" s="4">
        <f>Socials_Sociales!C5</f>
        <v>51777.91</v>
      </c>
      <c r="P6" s="4">
        <f>Socials_Sociales!D5</f>
        <v>56785.11</v>
      </c>
      <c r="Q6" s="4">
        <f>Socials_Sociales!E5</f>
        <v>64503.03</v>
      </c>
      <c r="R6" s="4">
        <v>114369.12</v>
      </c>
      <c r="S6" s="7">
        <v>107892.04</v>
      </c>
      <c r="T6" s="8">
        <f t="shared" ref="T6:W12" si="0">B6+H6+N6</f>
        <v>4790224.5</v>
      </c>
      <c r="U6" s="9">
        <f t="shared" si="0"/>
        <v>4838060.84</v>
      </c>
      <c r="V6" s="9">
        <f t="shared" si="0"/>
        <v>5155351.95</v>
      </c>
      <c r="W6" s="9">
        <f t="shared" si="0"/>
        <v>5501261.3400000008</v>
      </c>
      <c r="X6" s="9">
        <f t="shared" ref="X6:Y12" si="1">F6+L6+R6</f>
        <v>6005568.1500000004</v>
      </c>
      <c r="Y6" s="10">
        <f t="shared" si="1"/>
        <v>6368979.1700000009</v>
      </c>
    </row>
    <row r="7" spans="1:25" ht="28.8" x14ac:dyDescent="0.3">
      <c r="A7" s="3" t="s">
        <v>7</v>
      </c>
      <c r="B7" s="4">
        <f>Sanitat_Sanidad!B6</f>
        <v>2611097.4700000002</v>
      </c>
      <c r="C7" s="4">
        <f>Sanitat_Sanidad!C6</f>
        <v>2622428.73</v>
      </c>
      <c r="D7" s="4">
        <f>Sanitat_Sanidad!D6</f>
        <v>2732689.46</v>
      </c>
      <c r="E7" s="4">
        <f>Sanitat_Sanidad!E6</f>
        <v>2733997.22</v>
      </c>
      <c r="F7" s="4">
        <v>3262624.56</v>
      </c>
      <c r="G7" s="40">
        <v>3248433.12</v>
      </c>
      <c r="H7" s="5">
        <f>Educació_Educación!B6</f>
        <v>231303.6</v>
      </c>
      <c r="I7" s="6">
        <f>Educació_Educación!C6</f>
        <v>239161.89</v>
      </c>
      <c r="J7" s="6">
        <f>Educació_Educación!D6</f>
        <v>246532.66</v>
      </c>
      <c r="K7" s="6">
        <f>Educació_Educación!E6</f>
        <v>266190.81</v>
      </c>
      <c r="L7" s="6">
        <v>286655.91000000003</v>
      </c>
      <c r="M7" s="7">
        <v>290042.35000000003</v>
      </c>
      <c r="N7" s="4">
        <f>Socials_Sociales!B6</f>
        <v>257999.03</v>
      </c>
      <c r="O7" s="4">
        <f>Socials_Sociales!C6</f>
        <v>189584.52</v>
      </c>
      <c r="P7" s="4">
        <f>Socials_Sociales!D6</f>
        <v>191607.23</v>
      </c>
      <c r="Q7" s="4">
        <f>Socials_Sociales!E6</f>
        <v>216522.57</v>
      </c>
      <c r="R7" s="4">
        <v>270966.65000000002</v>
      </c>
      <c r="S7" s="7">
        <v>296153.8</v>
      </c>
      <c r="T7" s="11">
        <f t="shared" si="0"/>
        <v>3100400.1</v>
      </c>
      <c r="U7" s="12">
        <f t="shared" si="0"/>
        <v>3051175.14</v>
      </c>
      <c r="V7" s="12">
        <f t="shared" si="0"/>
        <v>3170829.35</v>
      </c>
      <c r="W7" s="12">
        <f t="shared" si="0"/>
        <v>3216710.6</v>
      </c>
      <c r="X7" s="12">
        <f t="shared" si="1"/>
        <v>3820247.12</v>
      </c>
      <c r="Y7" s="13">
        <f t="shared" si="1"/>
        <v>3834629.27</v>
      </c>
    </row>
    <row r="8" spans="1:25" ht="28.8" x14ac:dyDescent="0.3">
      <c r="A8" s="3" t="s">
        <v>8</v>
      </c>
      <c r="B8" s="4">
        <f>Sanitat_Sanidad!B7</f>
        <v>35326.99</v>
      </c>
      <c r="C8" s="4">
        <f>Sanitat_Sanidad!C7</f>
        <v>22683.66</v>
      </c>
      <c r="D8" s="4">
        <f>Sanitat_Sanidad!D7</f>
        <v>32462.09</v>
      </c>
      <c r="E8" s="4">
        <f>Sanitat_Sanidad!E7</f>
        <v>34134.25</v>
      </c>
      <c r="F8" s="4">
        <v>38960.75</v>
      </c>
      <c r="G8" s="40">
        <v>44004.32</v>
      </c>
      <c r="H8" s="5">
        <f>Educació_Educación!B7</f>
        <v>1865.76</v>
      </c>
      <c r="I8" s="6">
        <f>Educació_Educación!C7</f>
        <v>21027.16</v>
      </c>
      <c r="J8" s="6">
        <f>Educació_Educación!D7</f>
        <v>2430.31</v>
      </c>
      <c r="K8" s="6">
        <f>Educació_Educación!E7</f>
        <v>1947.44</v>
      </c>
      <c r="L8" s="6">
        <v>2310.7399999999998</v>
      </c>
      <c r="M8" s="7">
        <v>1246.83</v>
      </c>
      <c r="N8" s="4">
        <f>Socials_Sociales!B7</f>
        <v>0</v>
      </c>
      <c r="O8" s="4">
        <f>Socials_Sociales!C7</f>
        <v>0</v>
      </c>
      <c r="P8" s="4">
        <f>Socials_Sociales!D7</f>
        <v>0</v>
      </c>
      <c r="Q8" s="4">
        <f>Socials_Sociales!E7</f>
        <v>0</v>
      </c>
      <c r="R8" s="4">
        <v>0</v>
      </c>
      <c r="S8" s="7">
        <v>0</v>
      </c>
      <c r="T8" s="11">
        <f t="shared" si="0"/>
        <v>37192.75</v>
      </c>
      <c r="U8" s="12">
        <f t="shared" si="0"/>
        <v>43710.82</v>
      </c>
      <c r="V8" s="12">
        <f t="shared" si="0"/>
        <v>34892.400000000001</v>
      </c>
      <c r="W8" s="12">
        <f t="shared" si="0"/>
        <v>36081.69</v>
      </c>
      <c r="X8" s="12">
        <f t="shared" si="1"/>
        <v>41271.49</v>
      </c>
      <c r="Y8" s="13">
        <f t="shared" si="1"/>
        <v>45251.15</v>
      </c>
    </row>
    <row r="9" spans="1:25" ht="28.8" x14ac:dyDescent="0.3">
      <c r="A9" s="3" t="s">
        <v>9</v>
      </c>
      <c r="B9" s="4">
        <f>Sanitat_Sanidad!B8</f>
        <v>1371626.15</v>
      </c>
      <c r="C9" s="4">
        <f>Sanitat_Sanidad!C8</f>
        <v>1416694.12</v>
      </c>
      <c r="D9" s="4">
        <f>Sanitat_Sanidad!D8</f>
        <v>1460202.84</v>
      </c>
      <c r="E9" s="4">
        <f>Sanitat_Sanidad!E8</f>
        <v>1499824.2</v>
      </c>
      <c r="F9" s="4">
        <v>1490733.77</v>
      </c>
      <c r="G9" s="40">
        <v>1569609.95</v>
      </c>
      <c r="H9" s="5">
        <f>Educació_Educación!B8</f>
        <v>1532601.76</v>
      </c>
      <c r="I9" s="6">
        <f>Educació_Educación!C8</f>
        <v>1584328.08</v>
      </c>
      <c r="J9" s="6">
        <f>Educació_Educación!D8</f>
        <v>1690889.19</v>
      </c>
      <c r="K9" s="6">
        <f>Educació_Educación!E8</f>
        <v>1732134.53</v>
      </c>
      <c r="L9" s="6">
        <v>1786238.6099999999</v>
      </c>
      <c r="M9" s="7">
        <v>1899158.7199999997</v>
      </c>
      <c r="N9" s="4">
        <f>Socials_Sociales!B8</f>
        <v>549589.68999999994</v>
      </c>
      <c r="O9" s="4">
        <f>Socials_Sociales!C8</f>
        <v>513640.06</v>
      </c>
      <c r="P9" s="4">
        <f>Socials_Sociales!D8</f>
        <v>611342.32999999996</v>
      </c>
      <c r="Q9" s="4">
        <f>Socials_Sociales!E8</f>
        <v>717939.31</v>
      </c>
      <c r="R9" s="4">
        <v>1222939.45</v>
      </c>
      <c r="S9" s="7">
        <v>1338031.54</v>
      </c>
      <c r="T9" s="11">
        <f t="shared" si="0"/>
        <v>3453817.6</v>
      </c>
      <c r="U9" s="12">
        <f t="shared" si="0"/>
        <v>3514662.2600000002</v>
      </c>
      <c r="V9" s="12">
        <f t="shared" si="0"/>
        <v>3762434.3600000003</v>
      </c>
      <c r="W9" s="12">
        <f t="shared" si="0"/>
        <v>3949898.04</v>
      </c>
      <c r="X9" s="12">
        <f t="shared" si="1"/>
        <v>4499911.83</v>
      </c>
      <c r="Y9" s="13">
        <f t="shared" si="1"/>
        <v>4806800.21</v>
      </c>
    </row>
    <row r="10" spans="1:25" ht="28.8" x14ac:dyDescent="0.3">
      <c r="A10" s="3" t="s">
        <v>10</v>
      </c>
      <c r="B10" s="4">
        <f>Sanitat_Sanidad!B10</f>
        <v>57696.59</v>
      </c>
      <c r="C10" s="4">
        <f>Sanitat_Sanidad!C10</f>
        <v>71320.55</v>
      </c>
      <c r="D10" s="4">
        <f>Sanitat_Sanidad!D10</f>
        <v>82985.98</v>
      </c>
      <c r="E10" s="4">
        <f>Sanitat_Sanidad!E10</f>
        <v>114175.25</v>
      </c>
      <c r="F10" s="51">
        <v>1361506.05</v>
      </c>
      <c r="G10" s="52">
        <v>1444336.78</v>
      </c>
      <c r="H10" s="5">
        <f>Educació_Educación!B9</f>
        <v>41484.589999999997</v>
      </c>
      <c r="I10" s="6">
        <f>Educació_Educación!C9</f>
        <v>54485.08</v>
      </c>
      <c r="J10" s="6">
        <f>Educació_Educación!D9</f>
        <v>58082.14</v>
      </c>
      <c r="K10" s="6">
        <f>Educació_Educación!E9</f>
        <v>53806.96</v>
      </c>
      <c r="L10" s="6">
        <v>60864.820000000007</v>
      </c>
      <c r="M10" s="7">
        <v>61806.220000000008</v>
      </c>
      <c r="N10" s="4">
        <f>Socials_Sociales!B12</f>
        <v>3908.17</v>
      </c>
      <c r="O10" s="4">
        <f>Socials_Sociales!C12</f>
        <v>3901.66</v>
      </c>
      <c r="P10" s="4">
        <f>Socials_Sociales!D12</f>
        <v>4268.75</v>
      </c>
      <c r="Q10" s="4">
        <f>Socials_Sociales!E12</f>
        <v>6746.84</v>
      </c>
      <c r="R10" s="4">
        <v>9789.42</v>
      </c>
      <c r="S10" s="7">
        <v>20307.32</v>
      </c>
      <c r="T10" s="11">
        <f t="shared" si="0"/>
        <v>103089.34999999999</v>
      </c>
      <c r="U10" s="12">
        <f t="shared" si="0"/>
        <v>129707.29000000001</v>
      </c>
      <c r="V10" s="12">
        <f t="shared" si="0"/>
        <v>145336.87</v>
      </c>
      <c r="W10" s="12">
        <f t="shared" si="0"/>
        <v>174729.05</v>
      </c>
      <c r="X10" s="12">
        <f t="shared" si="1"/>
        <v>1432160.29</v>
      </c>
      <c r="Y10" s="13">
        <f t="shared" si="1"/>
        <v>1526450.32</v>
      </c>
    </row>
    <row r="11" spans="1:25" ht="28.8" x14ac:dyDescent="0.3">
      <c r="A11" s="3" t="s">
        <v>11</v>
      </c>
      <c r="B11" s="4">
        <f>Sanitat_Sanidad!B11</f>
        <v>6906.1</v>
      </c>
      <c r="C11" s="4">
        <f>Sanitat_Sanidad!C11</f>
        <v>6492.89</v>
      </c>
      <c r="D11" s="4">
        <f>Sanitat_Sanidad!D11</f>
        <v>14733.46</v>
      </c>
      <c r="E11" s="4">
        <f>Sanitat_Sanidad!E11</f>
        <v>15783.72</v>
      </c>
      <c r="F11" s="4">
        <v>135788.61000000002</v>
      </c>
      <c r="G11" s="40">
        <v>154679.33000000002</v>
      </c>
      <c r="H11" s="5">
        <f>Educació_Educación!B10</f>
        <v>51226.64</v>
      </c>
      <c r="I11" s="6">
        <f>Educació_Educación!C10</f>
        <v>124616.19</v>
      </c>
      <c r="J11" s="6">
        <f>Educació_Educación!D10</f>
        <v>21450.42</v>
      </c>
      <c r="K11" s="6">
        <f>Educació_Educación!E10</f>
        <v>38191.550000000003</v>
      </c>
      <c r="L11" s="6">
        <v>55514.32</v>
      </c>
      <c r="M11" s="7">
        <v>110403.90999999999</v>
      </c>
      <c r="N11" s="4">
        <f>Socials_Sociales!B13</f>
        <v>2715.74</v>
      </c>
      <c r="O11" s="4">
        <f>Socials_Sociales!C13</f>
        <v>5700.98</v>
      </c>
      <c r="P11" s="4">
        <f>Socials_Sociales!D13</f>
        <v>4607.54</v>
      </c>
      <c r="Q11" s="4">
        <f>Socials_Sociales!E13</f>
        <v>6856.62</v>
      </c>
      <c r="R11" s="4">
        <v>6814.34</v>
      </c>
      <c r="S11" s="7">
        <v>11109.710000000001</v>
      </c>
      <c r="T11" s="11">
        <f t="shared" si="0"/>
        <v>60848.479999999996</v>
      </c>
      <c r="U11" s="12">
        <f t="shared" si="0"/>
        <v>136810.06000000003</v>
      </c>
      <c r="V11" s="12">
        <f t="shared" si="0"/>
        <v>40791.42</v>
      </c>
      <c r="W11" s="12">
        <f t="shared" si="0"/>
        <v>60831.890000000007</v>
      </c>
      <c r="X11" s="12">
        <f t="shared" si="1"/>
        <v>198117.27000000002</v>
      </c>
      <c r="Y11" s="13">
        <f t="shared" si="1"/>
        <v>276192.95</v>
      </c>
    </row>
    <row r="12" spans="1:25" ht="28.8" x14ac:dyDescent="0.3">
      <c r="A12" s="3" t="s">
        <v>12</v>
      </c>
      <c r="B12" s="4">
        <f>Sanitat_Sanidad!B12</f>
        <v>10421.82</v>
      </c>
      <c r="C12" s="4">
        <f>Sanitat_Sanidad!C12</f>
        <v>40085.1</v>
      </c>
      <c r="D12" s="4">
        <f>Sanitat_Sanidad!D12</f>
        <v>23014.92</v>
      </c>
      <c r="E12" s="4">
        <f>Sanitat_Sanidad!E12</f>
        <v>50</v>
      </c>
      <c r="F12" s="4">
        <v>16591.62</v>
      </c>
      <c r="G12" s="40">
        <v>10903.5</v>
      </c>
      <c r="H12" s="5">
        <v>0</v>
      </c>
      <c r="I12" s="6">
        <v>0</v>
      </c>
      <c r="J12" s="6">
        <v>0</v>
      </c>
      <c r="K12" s="6">
        <v>0</v>
      </c>
      <c r="L12" s="6"/>
      <c r="M12" s="7"/>
      <c r="N12" s="4">
        <v>0</v>
      </c>
      <c r="O12" s="4">
        <v>0</v>
      </c>
      <c r="P12" s="4">
        <v>0</v>
      </c>
      <c r="Q12" s="4">
        <v>0</v>
      </c>
      <c r="R12" s="4"/>
      <c r="S12" s="7"/>
      <c r="T12" s="11">
        <f t="shared" si="0"/>
        <v>10421.82</v>
      </c>
      <c r="U12" s="12">
        <f t="shared" si="0"/>
        <v>40085.1</v>
      </c>
      <c r="V12" s="12">
        <f t="shared" si="0"/>
        <v>23014.92</v>
      </c>
      <c r="W12" s="12">
        <f t="shared" si="0"/>
        <v>50</v>
      </c>
      <c r="X12" s="12">
        <f t="shared" si="1"/>
        <v>16591.62</v>
      </c>
      <c r="Y12" s="13">
        <f t="shared" si="1"/>
        <v>10903.5</v>
      </c>
    </row>
    <row r="13" spans="1:25" ht="28.8" x14ac:dyDescent="0.3">
      <c r="A13" s="3" t="s">
        <v>29</v>
      </c>
      <c r="B13" s="4"/>
      <c r="C13" s="4"/>
      <c r="D13" s="4"/>
      <c r="E13" s="4"/>
      <c r="F13" s="4"/>
      <c r="G13" s="40"/>
      <c r="H13" s="5"/>
      <c r="I13" s="6"/>
      <c r="J13" s="6"/>
      <c r="K13" s="6"/>
      <c r="L13" s="6">
        <v>44.1</v>
      </c>
      <c r="M13" s="7"/>
      <c r="N13" s="4"/>
      <c r="O13" s="4"/>
      <c r="P13" s="4"/>
      <c r="Q13" s="4"/>
      <c r="R13" s="4"/>
      <c r="S13" s="7"/>
      <c r="T13" s="11"/>
      <c r="U13" s="12"/>
      <c r="V13" s="12"/>
      <c r="W13" s="12"/>
      <c r="X13" s="12"/>
      <c r="Y13" s="13"/>
    </row>
    <row r="14" spans="1:25" ht="28.8" x14ac:dyDescent="0.3">
      <c r="A14" s="14" t="s">
        <v>13</v>
      </c>
      <c r="B14" s="15">
        <f>Sanitat_Sanidad!B13</f>
        <v>6608889.8700000001</v>
      </c>
      <c r="C14" s="15">
        <f>Sanitat_Sanidad!C13</f>
        <v>6690149.4900000002</v>
      </c>
      <c r="D14" s="15">
        <f>Sanitat_Sanidad!D13</f>
        <v>7050079.7000000002</v>
      </c>
      <c r="E14" s="15">
        <f>Sanitat_Sanidad!E13</f>
        <v>7299286.5499999998</v>
      </c>
      <c r="F14" s="15">
        <v>8116300.3399999999</v>
      </c>
      <c r="G14" s="54">
        <v>8439607.0500000007</v>
      </c>
      <c r="H14" s="16">
        <f>Educació_Educación!B12</f>
        <v>4065494.27</v>
      </c>
      <c r="I14" s="17">
        <f>Educació_Educación!C12</f>
        <v>4299456.8899999997</v>
      </c>
      <c r="J14" s="17">
        <f>Educació_Educación!D12</f>
        <v>4413960.6100000003</v>
      </c>
      <c r="K14" s="17">
        <f>Educació_Educación!E12</f>
        <v>4627707.6900000004</v>
      </c>
      <c r="L14" s="17">
        <v>4911226.5</v>
      </c>
      <c r="M14" s="18">
        <v>5211768.330000001</v>
      </c>
      <c r="N14" s="15">
        <f>Socials_Sociales!B14</f>
        <v>881610.46</v>
      </c>
      <c r="O14" s="15">
        <f>Socials_Sociales!C14</f>
        <v>764605.13</v>
      </c>
      <c r="P14" s="15">
        <f>Socials_Sociales!D14</f>
        <v>868610.96</v>
      </c>
      <c r="Q14" s="15">
        <f>Socials_Sociales!E14</f>
        <v>1012568.37</v>
      </c>
      <c r="R14" s="15">
        <v>1624878.98</v>
      </c>
      <c r="S14" s="18">
        <v>1773494.41</v>
      </c>
      <c r="T14" s="19">
        <f t="shared" ref="T14:W15" si="2">B14+H14+N14</f>
        <v>11555994.600000001</v>
      </c>
      <c r="U14" s="20">
        <f t="shared" si="2"/>
        <v>11754211.51</v>
      </c>
      <c r="V14" s="20">
        <f t="shared" si="2"/>
        <v>12332651.27</v>
      </c>
      <c r="W14" s="20">
        <f t="shared" si="2"/>
        <v>12939562.609999999</v>
      </c>
      <c r="X14" s="20">
        <f t="shared" ref="X14:Y16" si="3">F14+L14+R14</f>
        <v>14652405.82</v>
      </c>
      <c r="Y14" s="21">
        <f t="shared" si="3"/>
        <v>15424869.790000003</v>
      </c>
    </row>
    <row r="15" spans="1:25" ht="28.8" x14ac:dyDescent="0.3">
      <c r="A15" s="3" t="s">
        <v>14</v>
      </c>
      <c r="B15" s="4">
        <f>Sanitat_Sanidad!B14</f>
        <v>24582.629999999801</v>
      </c>
      <c r="C15" s="4">
        <f>Sanitat_Sanidad!C14</f>
        <v>-6162.13</v>
      </c>
      <c r="D15" s="4">
        <f>Sanitat_Sanidad!D14</f>
        <v>12955.76</v>
      </c>
      <c r="E15" s="4">
        <f>Sanitat_Sanidad!E14</f>
        <v>33568.400000000001</v>
      </c>
      <c r="F15" s="4">
        <v>-128009.67000000004</v>
      </c>
      <c r="G15" s="40">
        <v>-120578.43000000017</v>
      </c>
      <c r="H15" s="5">
        <f>Educació_Educación!B13</f>
        <v>-16095.1599999999</v>
      </c>
      <c r="I15" s="6">
        <f>Educació_Educación!C13</f>
        <v>-31566.26</v>
      </c>
      <c r="J15" s="6">
        <f>Educació_Educación!D13</f>
        <v>-98120.92</v>
      </c>
      <c r="K15" s="6">
        <f>Educació_Educación!E13</f>
        <v>-41636.089999999997</v>
      </c>
      <c r="L15" s="6">
        <v>-66414.900000000052</v>
      </c>
      <c r="M15" s="7">
        <v>-114949.54000000001</v>
      </c>
      <c r="N15" s="4">
        <f>Socials_Sociales!B15</f>
        <v>14918.26</v>
      </c>
      <c r="O15" s="4">
        <f>Socials_Sociales!C15</f>
        <v>-17238.8</v>
      </c>
      <c r="P15" s="4">
        <f>Socials_Sociales!D15</f>
        <v>25997.73</v>
      </c>
      <c r="Q15" s="4">
        <f>Socials_Sociales!E15</f>
        <v>402.08</v>
      </c>
      <c r="R15" s="4">
        <v>11939.079999999987</v>
      </c>
      <c r="S15" s="7">
        <v>-36565.079999999973</v>
      </c>
      <c r="T15" s="11">
        <f t="shared" si="2"/>
        <v>23405.729999999901</v>
      </c>
      <c r="U15" s="12">
        <f t="shared" si="2"/>
        <v>-54967.19</v>
      </c>
      <c r="V15" s="12">
        <f t="shared" si="2"/>
        <v>-59167.430000000008</v>
      </c>
      <c r="W15" s="12">
        <f t="shared" si="2"/>
        <v>-7665.6099999999951</v>
      </c>
      <c r="X15" s="12">
        <f t="shared" si="3"/>
        <v>-182485.49000000011</v>
      </c>
      <c r="Y15" s="13">
        <f t="shared" si="3"/>
        <v>-272093.05000000016</v>
      </c>
    </row>
    <row r="16" spans="1:25" ht="58.2" thickBot="1" x14ac:dyDescent="0.35">
      <c r="A16" s="22" t="s">
        <v>15</v>
      </c>
      <c r="B16" s="23">
        <f>Sanitat_Sanidad!B15</f>
        <v>6587723.6900000004</v>
      </c>
      <c r="C16" s="23">
        <f>Sanitat_Sanidad!C15</f>
        <v>6621218.5999999996</v>
      </c>
      <c r="D16" s="23">
        <f>Sanitat_Sanidad!D15</f>
        <v>7007558.4500000002</v>
      </c>
      <c r="E16" s="23">
        <f>Sanitat_Sanidad!E15</f>
        <v>7298670.7000000002</v>
      </c>
      <c r="F16" s="23">
        <v>7949329.9199999999</v>
      </c>
      <c r="G16" s="55">
        <v>8275024.3000000007</v>
      </c>
      <c r="H16" s="24">
        <f>Educació_Educación!B14</f>
        <v>4047533.35</v>
      </c>
      <c r="I16" s="25">
        <f>Educació_Educación!C14</f>
        <v>4246863.47</v>
      </c>
      <c r="J16" s="25">
        <f>Educació_Educación!D14</f>
        <v>4313409.38</v>
      </c>
      <c r="K16" s="25">
        <f>Educació_Educación!E14</f>
        <v>4584124.16</v>
      </c>
      <c r="L16" s="25">
        <v>4842500.8599999994</v>
      </c>
      <c r="M16" s="26">
        <v>5095571.9600000009</v>
      </c>
      <c r="N16" s="23">
        <f>Socials_Sociales!B16</f>
        <v>896528.72</v>
      </c>
      <c r="O16" s="23">
        <f>Socials_Sociales!C16</f>
        <v>747366.33</v>
      </c>
      <c r="P16" s="23">
        <f>Socials_Sociales!D16</f>
        <v>894608.69</v>
      </c>
      <c r="Q16" s="23">
        <f>Socials_Sociales!E16</f>
        <v>1012970.45</v>
      </c>
      <c r="R16" s="23">
        <v>1636818.06</v>
      </c>
      <c r="S16" s="26">
        <v>1736929.3299999998</v>
      </c>
      <c r="T16" s="27">
        <f>B16+H16+N16</f>
        <v>11531785.760000002</v>
      </c>
      <c r="U16" s="28">
        <f>C16+I16+O16</f>
        <v>11615448.4</v>
      </c>
      <c r="V16" s="28">
        <f t="shared" ref="V16:W16" si="4">D16+J16+P16</f>
        <v>12215576.52</v>
      </c>
      <c r="W16" s="28">
        <f t="shared" si="4"/>
        <v>12895765.309999999</v>
      </c>
      <c r="X16" s="28">
        <f t="shared" si="3"/>
        <v>14428648.84</v>
      </c>
      <c r="Y16" s="26">
        <f t="shared" si="3"/>
        <v>15107525.590000002</v>
      </c>
    </row>
    <row r="17" spans="1:25" ht="15" thickTop="1" x14ac:dyDescent="0.3"/>
    <row r="18" spans="1:25" ht="88.2" customHeight="1" x14ac:dyDescent="0.3">
      <c r="A18" s="66" t="s">
        <v>16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</row>
    <row r="19" spans="1:25" ht="15" thickBot="1" x14ac:dyDescent="0.35"/>
    <row r="20" spans="1:25" ht="31.35" customHeight="1" thickTop="1" thickBot="1" x14ac:dyDescent="0.35">
      <c r="A20" s="64" t="s">
        <v>17</v>
      </c>
      <c r="B20" s="59" t="s">
        <v>2</v>
      </c>
      <c r="C20" s="60"/>
      <c r="D20" s="60"/>
      <c r="E20" s="60"/>
      <c r="F20" s="60"/>
      <c r="G20" s="65"/>
      <c r="H20" s="59" t="s">
        <v>3</v>
      </c>
      <c r="I20" s="60"/>
      <c r="J20" s="60"/>
      <c r="K20" s="60"/>
      <c r="L20" s="60"/>
      <c r="M20" s="65"/>
      <c r="N20" s="59" t="s">
        <v>4</v>
      </c>
      <c r="O20" s="60"/>
      <c r="P20" s="60"/>
      <c r="Q20" s="60"/>
      <c r="R20" s="60"/>
      <c r="S20" s="65"/>
      <c r="T20" s="59" t="s">
        <v>5</v>
      </c>
      <c r="U20" s="60"/>
      <c r="V20" s="60"/>
      <c r="W20" s="60"/>
      <c r="X20" s="60"/>
      <c r="Y20" s="61"/>
    </row>
    <row r="21" spans="1:25" ht="16.2" thickTop="1" x14ac:dyDescent="0.3">
      <c r="A21" s="64"/>
      <c r="B21" s="1">
        <v>2016</v>
      </c>
      <c r="C21" s="1">
        <v>2017</v>
      </c>
      <c r="D21" s="1">
        <v>2018</v>
      </c>
      <c r="E21" s="1">
        <v>2019</v>
      </c>
      <c r="F21" s="1">
        <v>2020</v>
      </c>
      <c r="G21" s="1">
        <v>2021</v>
      </c>
      <c r="H21" s="1">
        <v>2016</v>
      </c>
      <c r="I21" s="1">
        <v>2017</v>
      </c>
      <c r="J21" s="1">
        <v>2018</v>
      </c>
      <c r="K21" s="1">
        <v>2019</v>
      </c>
      <c r="L21" s="1">
        <v>2020</v>
      </c>
      <c r="M21" s="1">
        <v>2021</v>
      </c>
      <c r="N21" s="1">
        <v>2016</v>
      </c>
      <c r="O21" s="1">
        <v>2017</v>
      </c>
      <c r="P21" s="1">
        <v>2018</v>
      </c>
      <c r="Q21" s="1">
        <v>2019</v>
      </c>
      <c r="R21" s="1">
        <v>2020</v>
      </c>
      <c r="S21" s="1">
        <v>2021</v>
      </c>
      <c r="T21" s="1">
        <v>2016</v>
      </c>
      <c r="U21" s="1">
        <v>2017</v>
      </c>
      <c r="V21" s="1">
        <v>2018</v>
      </c>
      <c r="W21" s="2">
        <v>2019</v>
      </c>
      <c r="X21" s="2">
        <v>2020</v>
      </c>
      <c r="Y21" s="2">
        <v>2021</v>
      </c>
    </row>
    <row r="22" spans="1:25" ht="28.8" x14ac:dyDescent="0.3">
      <c r="A22" s="30" t="s">
        <v>13</v>
      </c>
      <c r="B22" s="31">
        <f>B14/T14</f>
        <v>0.5719014328719052</v>
      </c>
      <c r="C22" s="31">
        <f>C14/U14</f>
        <v>0.56917041898627541</v>
      </c>
      <c r="D22" s="31">
        <f>D14/V14</f>
        <v>0.57165969795560434</v>
      </c>
      <c r="E22" s="31">
        <f>E14/W14</f>
        <v>0.56410612707719643</v>
      </c>
      <c r="F22" s="31">
        <f t="shared" ref="F22:G22" si="5">F14/X14</f>
        <v>0.55392271001131743</v>
      </c>
      <c r="G22" s="31">
        <f t="shared" si="5"/>
        <v>0.54714283912279293</v>
      </c>
      <c r="H22" s="32">
        <f>H14/T14</f>
        <v>0.351808252835286</v>
      </c>
      <c r="I22" s="33">
        <f>I14/U14</f>
        <v>0.36578011943567618</v>
      </c>
      <c r="J22" s="33">
        <f>J14/V14</f>
        <v>0.3579084913182663</v>
      </c>
      <c r="K22" s="33">
        <f>K14/W14</f>
        <v>0.35764019460932928</v>
      </c>
      <c r="L22" s="33">
        <f t="shared" ref="L22:M22" si="6">L14/X14</f>
        <v>0.33518226019213548</v>
      </c>
      <c r="M22" s="34">
        <f t="shared" si="6"/>
        <v>0.33788086388766853</v>
      </c>
      <c r="N22" s="31">
        <f>N14/T14</f>
        <v>7.6290314292808678E-2</v>
      </c>
      <c r="O22" s="31">
        <f>O14/U14</f>
        <v>6.5049461578048459E-2</v>
      </c>
      <c r="P22" s="31">
        <f>P14/V14</f>
        <v>7.0431810726129446E-2</v>
      </c>
      <c r="Q22" s="31">
        <f>Q14/W14</f>
        <v>7.8253678313474309E-2</v>
      </c>
      <c r="R22" s="31">
        <f t="shared" ref="R22:S22" si="7">R14/X14</f>
        <v>0.11089502979654708</v>
      </c>
      <c r="S22" s="31">
        <f t="shared" si="7"/>
        <v>0.11497629698953846</v>
      </c>
      <c r="T22" s="32">
        <f t="shared" ref="T22:W23" si="8">B22+H22+N22</f>
        <v>0.99999999999999978</v>
      </c>
      <c r="U22" s="33">
        <f t="shared" si="8"/>
        <v>1</v>
      </c>
      <c r="V22" s="33">
        <f t="shared" si="8"/>
        <v>1</v>
      </c>
      <c r="W22" s="33">
        <f t="shared" si="8"/>
        <v>1</v>
      </c>
      <c r="X22" s="33">
        <f t="shared" ref="X22:Y23" si="9">F22+L22+R22</f>
        <v>1</v>
      </c>
      <c r="Y22" s="34">
        <f t="shared" si="9"/>
        <v>1</v>
      </c>
    </row>
    <row r="23" spans="1:25" ht="29.4" thickBot="1" x14ac:dyDescent="0.35">
      <c r="A23" s="35" t="s">
        <v>18</v>
      </c>
      <c r="B23" s="36">
        <f>B16/T16</f>
        <v>0.57126656938517384</v>
      </c>
      <c r="C23" s="36">
        <f>C16/U16</f>
        <v>0.57003555712924514</v>
      </c>
      <c r="D23" s="36">
        <f>D16/V16</f>
        <v>0.57365761153612749</v>
      </c>
      <c r="E23" s="36">
        <f>E16/W16</f>
        <v>0.56597421902058487</v>
      </c>
      <c r="F23" s="36">
        <f t="shared" ref="F23:G23" si="10">F16/X16</f>
        <v>0.55094070194309341</v>
      </c>
      <c r="G23" s="36">
        <f t="shared" si="10"/>
        <v>0.54774186882578701</v>
      </c>
      <c r="H23" s="37">
        <f>H16/T16</f>
        <v>0.35098929465370154</v>
      </c>
      <c r="I23" s="38">
        <f>I16/U16</f>
        <v>0.36562199957773472</v>
      </c>
      <c r="J23" s="38">
        <f>J16/V16</f>
        <v>0.35310731122168926</v>
      </c>
      <c r="K23" s="38">
        <f>K16/W16</f>
        <v>0.35547515403721319</v>
      </c>
      <c r="L23" s="38">
        <f t="shared" ref="L23:M23" si="11">L16/X16</f>
        <v>0.33561707084971926</v>
      </c>
      <c r="M23" s="39">
        <f t="shared" si="11"/>
        <v>0.33728699843294457</v>
      </c>
      <c r="N23" s="36">
        <f>N16/T16</f>
        <v>7.7744135961124533E-2</v>
      </c>
      <c r="O23" s="36">
        <f>O16/U16</f>
        <v>6.434244329302001E-2</v>
      </c>
      <c r="P23" s="36">
        <f>P16/V16</f>
        <v>7.3235077242183241E-2</v>
      </c>
      <c r="Q23" s="36">
        <f>Q16/W16</f>
        <v>7.8550626942202009E-2</v>
      </c>
      <c r="R23" s="36">
        <f t="shared" ref="R23:S23" si="12">R16/X16</f>
        <v>0.11344222720718734</v>
      </c>
      <c r="S23" s="36">
        <f t="shared" si="12"/>
        <v>0.11497113274126843</v>
      </c>
      <c r="T23" s="37">
        <f t="shared" si="8"/>
        <v>0.99999999999999989</v>
      </c>
      <c r="U23" s="38">
        <f t="shared" si="8"/>
        <v>0.99999999999999978</v>
      </c>
      <c r="V23" s="38">
        <f t="shared" si="8"/>
        <v>1</v>
      </c>
      <c r="W23" s="38">
        <f t="shared" si="8"/>
        <v>1</v>
      </c>
      <c r="X23" s="38">
        <f t="shared" si="9"/>
        <v>1</v>
      </c>
      <c r="Y23" s="39">
        <f t="shared" si="9"/>
        <v>1</v>
      </c>
    </row>
    <row r="24" spans="1:25" ht="15.6" thickTop="1" thickBot="1" x14ac:dyDescent="0.35"/>
    <row r="25" spans="1:25" ht="31.35" customHeight="1" thickTop="1" thickBot="1" x14ac:dyDescent="0.35">
      <c r="A25" s="64" t="s">
        <v>1</v>
      </c>
      <c r="B25" s="62" t="s">
        <v>5</v>
      </c>
      <c r="C25" s="63"/>
      <c r="D25" s="63"/>
      <c r="E25" s="63"/>
      <c r="F25" s="63"/>
      <c r="G25" s="63"/>
    </row>
    <row r="26" spans="1:25" ht="16.2" thickTop="1" x14ac:dyDescent="0.3">
      <c r="A26" s="64"/>
      <c r="B26" s="1">
        <v>2016</v>
      </c>
      <c r="C26" s="1">
        <v>2017</v>
      </c>
      <c r="D26" s="1">
        <v>2018</v>
      </c>
      <c r="E26" s="1">
        <v>2019</v>
      </c>
      <c r="F26" s="1">
        <v>2020</v>
      </c>
      <c r="G26" s="1">
        <v>2021</v>
      </c>
    </row>
    <row r="27" spans="1:25" x14ac:dyDescent="0.3">
      <c r="A27" s="3" t="s">
        <v>19</v>
      </c>
      <c r="B27" s="4">
        <f>B14</f>
        <v>6608889.8700000001</v>
      </c>
      <c r="C27" s="4">
        <f>C14</f>
        <v>6690149.4900000002</v>
      </c>
      <c r="D27" s="4">
        <f>D14</f>
        <v>7050079.7000000002</v>
      </c>
      <c r="E27" s="4">
        <f>E14</f>
        <v>7299286.5499999998</v>
      </c>
      <c r="F27" s="4">
        <f t="shared" ref="F27:G27" si="13">F14</f>
        <v>8116300.3399999999</v>
      </c>
      <c r="G27" s="40">
        <f t="shared" si="13"/>
        <v>8439607.0500000007</v>
      </c>
    </row>
    <row r="28" spans="1:25" x14ac:dyDescent="0.3">
      <c r="A28" s="3" t="s">
        <v>20</v>
      </c>
      <c r="B28" s="4">
        <f>H14</f>
        <v>4065494.27</v>
      </c>
      <c r="C28" s="4">
        <f>I14</f>
        <v>4299456.8899999997</v>
      </c>
      <c r="D28" s="4">
        <f>J14</f>
        <v>4413960.6100000003</v>
      </c>
      <c r="E28" s="4">
        <f>K14</f>
        <v>4627707.6900000004</v>
      </c>
      <c r="F28" s="4">
        <f t="shared" ref="F28:G28" si="14">L14</f>
        <v>4911226.5</v>
      </c>
      <c r="G28" s="40">
        <f t="shared" si="14"/>
        <v>5211768.330000001</v>
      </c>
    </row>
    <row r="29" spans="1:25" x14ac:dyDescent="0.3">
      <c r="A29" s="3" t="s">
        <v>21</v>
      </c>
      <c r="B29" s="4">
        <f>N14</f>
        <v>881610.46</v>
      </c>
      <c r="C29" s="4">
        <f>O14</f>
        <v>764605.13</v>
      </c>
      <c r="D29" s="4">
        <f>P14</f>
        <v>868610.96</v>
      </c>
      <c r="E29" s="4">
        <f>Q14</f>
        <v>1012568.37</v>
      </c>
      <c r="F29" s="4">
        <f t="shared" ref="F29:G29" si="15">R14</f>
        <v>1624878.98</v>
      </c>
      <c r="G29" s="40">
        <f t="shared" si="15"/>
        <v>1773494.41</v>
      </c>
    </row>
    <row r="30" spans="1:25" ht="29.4" thickBot="1" x14ac:dyDescent="0.35">
      <c r="A30" s="41" t="s">
        <v>13</v>
      </c>
      <c r="B30" s="42">
        <f>SUM(B27:B29)</f>
        <v>11555994.600000001</v>
      </c>
      <c r="C30" s="42">
        <f>SUM(C27:C29)</f>
        <v>11754211.51</v>
      </c>
      <c r="D30" s="42">
        <f>SUM(D27:D29)</f>
        <v>12332651.27</v>
      </c>
      <c r="E30" s="42">
        <f>SUM(E27:E29)</f>
        <v>12939562.609999999</v>
      </c>
      <c r="F30" s="42">
        <f t="shared" ref="F30:G30" si="16">SUM(F27:F29)</f>
        <v>14652405.82</v>
      </c>
      <c r="G30" s="43">
        <f t="shared" si="16"/>
        <v>15424869.790000003</v>
      </c>
    </row>
    <row r="31" spans="1:25" ht="15" thickTop="1" x14ac:dyDescent="0.3"/>
  </sheetData>
  <mergeCells count="15">
    <mergeCell ref="A2:W2"/>
    <mergeCell ref="A3:W3"/>
    <mergeCell ref="A4:A5"/>
    <mergeCell ref="T4:Y4"/>
    <mergeCell ref="T20:Y20"/>
    <mergeCell ref="B25:G25"/>
    <mergeCell ref="A25:A26"/>
    <mergeCell ref="H4:M4"/>
    <mergeCell ref="B4:G4"/>
    <mergeCell ref="N4:S4"/>
    <mergeCell ref="B20:G20"/>
    <mergeCell ref="H20:M20"/>
    <mergeCell ref="N20:S20"/>
    <mergeCell ref="A18:W18"/>
    <mergeCell ref="A20:A21"/>
  </mergeCells>
  <printOptions horizontalCentered="1"/>
  <pageMargins left="0.78749999999999998" right="0.78749999999999998" top="0.78749999999999998" bottom="0.78749999999999998" header="0.511811023622047" footer="0.511811023622047"/>
  <pageSetup paperSize="9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L26"/>
  <sheetViews>
    <sheetView showGridLines="0" zoomScaleNormal="100" workbookViewId="0">
      <selection activeCell="I17" sqref="I17"/>
    </sheetView>
  </sheetViews>
  <sheetFormatPr baseColWidth="10" defaultColWidth="11.5546875" defaultRowHeight="14.4" x14ac:dyDescent="0.3"/>
  <cols>
    <col min="1" max="1" width="39.88671875" style="44" customWidth="1"/>
    <col min="2" max="7" width="14" style="44" customWidth="1"/>
    <col min="8" max="1026" width="11.5546875" style="44"/>
  </cols>
  <sheetData>
    <row r="1" spans="1:14" ht="73.95" customHeight="1" x14ac:dyDescent="0.3"/>
    <row r="2" spans="1:14" ht="31.35" customHeight="1" x14ac:dyDescent="0.3">
      <c r="A2" s="69" t="s">
        <v>22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13.35" customHeight="1" thickTop="1" thickBot="1" x14ac:dyDescent="0.35">
      <c r="A3" s="70"/>
      <c r="B3" s="70"/>
      <c r="C3" s="70"/>
      <c r="D3" s="70"/>
      <c r="E3" s="70"/>
      <c r="F3" s="45"/>
      <c r="G3" s="45"/>
    </row>
    <row r="4" spans="1:14" ht="31.8" thickTop="1" x14ac:dyDescent="0.3">
      <c r="A4" s="46" t="s">
        <v>1</v>
      </c>
      <c r="B4" s="47">
        <v>2016</v>
      </c>
      <c r="C4" s="47">
        <v>2017</v>
      </c>
      <c r="D4" s="47">
        <v>2018</v>
      </c>
      <c r="E4" s="48">
        <v>2019</v>
      </c>
      <c r="F4" s="48">
        <v>2020</v>
      </c>
      <c r="G4" s="48">
        <v>2021</v>
      </c>
    </row>
    <row r="5" spans="1:14" ht="28.8" x14ac:dyDescent="0.3">
      <c r="A5" s="49" t="s">
        <v>6</v>
      </c>
      <c r="B5" s="4">
        <v>2515814.75</v>
      </c>
      <c r="C5" s="4">
        <v>2510444.44</v>
      </c>
      <c r="D5" s="4">
        <v>2703990.95</v>
      </c>
      <c r="E5" s="4">
        <v>2901321.91</v>
      </c>
      <c r="F5" s="4">
        <v>3171601.0300000003</v>
      </c>
      <c r="G5" s="40">
        <v>3411976.83</v>
      </c>
    </row>
    <row r="6" spans="1:14" ht="28.8" x14ac:dyDescent="0.3">
      <c r="A6" s="49" t="s">
        <v>7</v>
      </c>
      <c r="B6" s="4">
        <v>2611097.4700000002</v>
      </c>
      <c r="C6" s="4">
        <v>2622428.73</v>
      </c>
      <c r="D6" s="4">
        <v>2732689.46</v>
      </c>
      <c r="E6" s="4">
        <v>2733997.22</v>
      </c>
      <c r="F6" s="4">
        <v>3262624.56</v>
      </c>
      <c r="G6" s="40">
        <v>3248433.12</v>
      </c>
    </row>
    <row r="7" spans="1:14" ht="28.8" x14ac:dyDescent="0.3">
      <c r="A7" s="49" t="s">
        <v>8</v>
      </c>
      <c r="B7" s="4">
        <v>35326.99</v>
      </c>
      <c r="C7" s="4">
        <v>22683.66</v>
      </c>
      <c r="D7" s="4">
        <v>32462.09</v>
      </c>
      <c r="E7" s="4">
        <v>34134.25</v>
      </c>
      <c r="F7" s="4">
        <v>38960.75</v>
      </c>
      <c r="G7" s="40">
        <v>44004.32</v>
      </c>
    </row>
    <row r="8" spans="1:14" ht="28.8" x14ac:dyDescent="0.3">
      <c r="A8" s="49" t="s">
        <v>9</v>
      </c>
      <c r="B8" s="4">
        <v>1371626.15</v>
      </c>
      <c r="C8" s="4">
        <v>1416694.12</v>
      </c>
      <c r="D8" s="4">
        <v>1460202.84</v>
      </c>
      <c r="E8" s="4">
        <v>1499824.2</v>
      </c>
      <c r="F8" s="4">
        <v>1490733.77</v>
      </c>
      <c r="G8" s="40">
        <v>1569609.95</v>
      </c>
    </row>
    <row r="9" spans="1:14" ht="28.8" x14ac:dyDescent="0.3">
      <c r="A9" s="50" t="s">
        <v>23</v>
      </c>
      <c r="B9" s="51">
        <v>1277246.54</v>
      </c>
      <c r="C9" s="51">
        <v>1310001.78</v>
      </c>
      <c r="D9" s="51">
        <v>1343843.31</v>
      </c>
      <c r="E9" s="51">
        <v>1370423.94</v>
      </c>
      <c r="F9" s="51">
        <v>1361506.05</v>
      </c>
      <c r="G9" s="52">
        <v>1444336.78</v>
      </c>
    </row>
    <row r="10" spans="1:14" ht="28.8" x14ac:dyDescent="0.3">
      <c r="A10" s="49" t="s">
        <v>10</v>
      </c>
      <c r="B10" s="4">
        <v>57696.59</v>
      </c>
      <c r="C10" s="4">
        <v>71320.55</v>
      </c>
      <c r="D10" s="4">
        <v>82985.98</v>
      </c>
      <c r="E10" s="4">
        <v>114175.25</v>
      </c>
      <c r="F10" s="4">
        <v>135788.61000000002</v>
      </c>
      <c r="G10" s="40">
        <v>154679.33000000002</v>
      </c>
    </row>
    <row r="11" spans="1:14" ht="28.8" x14ac:dyDescent="0.3">
      <c r="A11" s="49" t="s">
        <v>11</v>
      </c>
      <c r="B11" s="4">
        <v>6906.1</v>
      </c>
      <c r="C11" s="4">
        <v>6492.89</v>
      </c>
      <c r="D11" s="4">
        <v>14733.46</v>
      </c>
      <c r="E11" s="4">
        <v>15783.72</v>
      </c>
      <c r="F11" s="4">
        <v>16591.62</v>
      </c>
      <c r="G11" s="40">
        <v>10903.5</v>
      </c>
    </row>
    <row r="12" spans="1:14" ht="28.8" x14ac:dyDescent="0.3">
      <c r="A12" s="49" t="s">
        <v>12</v>
      </c>
      <c r="B12" s="4">
        <v>10421.82</v>
      </c>
      <c r="C12" s="4">
        <v>40085.1</v>
      </c>
      <c r="D12" s="4">
        <v>23014.92</v>
      </c>
      <c r="E12" s="4">
        <v>50</v>
      </c>
      <c r="F12" s="4">
        <v>0</v>
      </c>
      <c r="G12" s="40">
        <v>0</v>
      </c>
    </row>
    <row r="13" spans="1:14" ht="28.8" x14ac:dyDescent="0.3">
      <c r="A13" s="53" t="s">
        <v>13</v>
      </c>
      <c r="B13" s="15">
        <v>6608889.8700000001</v>
      </c>
      <c r="C13" s="15">
        <v>6690149.4900000002</v>
      </c>
      <c r="D13" s="15">
        <v>7050079.7000000002</v>
      </c>
      <c r="E13" s="15">
        <v>7299286.5499999998</v>
      </c>
      <c r="F13" s="15">
        <v>8116300.3399999999</v>
      </c>
      <c r="G13" s="54">
        <v>8439607.0500000007</v>
      </c>
    </row>
    <row r="14" spans="1:14" ht="28.8" x14ac:dyDescent="0.3">
      <c r="A14" s="49" t="s">
        <v>14</v>
      </c>
      <c r="B14" s="4">
        <v>24582.629999999801</v>
      </c>
      <c r="C14" s="4">
        <v>-6162.13</v>
      </c>
      <c r="D14" s="4">
        <v>12955.76</v>
      </c>
      <c r="E14" s="4">
        <v>33568.400000000001</v>
      </c>
      <c r="F14" s="4">
        <v>-128009.67000000004</v>
      </c>
      <c r="G14" s="40">
        <v>-120578.43000000017</v>
      </c>
    </row>
    <row r="15" spans="1:14" ht="58.2" thickBot="1" x14ac:dyDescent="0.35">
      <c r="A15" s="22" t="s">
        <v>15</v>
      </c>
      <c r="B15" s="23">
        <v>6587723.6900000004</v>
      </c>
      <c r="C15" s="23">
        <v>6621218.5999999996</v>
      </c>
      <c r="D15" s="23">
        <v>7007558.4500000002</v>
      </c>
      <c r="E15" s="23">
        <v>7298670.7000000002</v>
      </c>
      <c r="F15" s="23">
        <v>7949329.9199999999</v>
      </c>
      <c r="G15" s="55">
        <v>8275024.3000000007</v>
      </c>
    </row>
    <row r="16" spans="1:14" ht="15" thickTop="1" x14ac:dyDescent="0.3">
      <c r="G16" s="29"/>
    </row>
    <row r="17" spans="1:5" ht="88.2" customHeight="1" x14ac:dyDescent="0.3">
      <c r="A17" s="66" t="s">
        <v>16</v>
      </c>
      <c r="B17" s="66"/>
      <c r="C17" s="66"/>
      <c r="D17" s="66"/>
      <c r="E17" s="66"/>
    </row>
    <row r="19" spans="1:5" x14ac:dyDescent="0.3">
      <c r="A19" s="56"/>
    </row>
    <row r="21" spans="1:5" x14ac:dyDescent="0.3">
      <c r="A21" s="56"/>
    </row>
    <row r="22" spans="1:5" x14ac:dyDescent="0.3">
      <c r="A22" s="56"/>
    </row>
    <row r="23" spans="1:5" x14ac:dyDescent="0.3">
      <c r="A23" s="56"/>
    </row>
    <row r="24" spans="1:5" x14ac:dyDescent="0.3">
      <c r="A24" s="56"/>
    </row>
    <row r="26" spans="1:5" x14ac:dyDescent="0.3">
      <c r="A26" s="56"/>
    </row>
  </sheetData>
  <mergeCells count="3">
    <mergeCell ref="A2:N2"/>
    <mergeCell ref="A3:E3"/>
    <mergeCell ref="A17:E17"/>
  </mergeCells>
  <printOptions horizontalCentered="1"/>
  <pageMargins left="0.78749999999999998" right="0.78749999999999998" top="0.78749999999999998" bottom="0.78749999999999998" header="0.511811023622047" footer="0.511811023622047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L25"/>
  <sheetViews>
    <sheetView showGridLines="0" topLeftCell="E4" zoomScaleNormal="100" workbookViewId="0">
      <selection activeCell="F4" sqref="F4:G14"/>
    </sheetView>
  </sheetViews>
  <sheetFormatPr baseColWidth="10" defaultColWidth="11.5546875" defaultRowHeight="14.4" x14ac:dyDescent="0.3"/>
  <cols>
    <col min="1" max="1" width="39.88671875" style="44" customWidth="1"/>
    <col min="2" max="7" width="14" style="44" customWidth="1"/>
    <col min="8" max="1026" width="11.5546875" style="44"/>
  </cols>
  <sheetData>
    <row r="1" spans="1:14" ht="77.7" customHeight="1" x14ac:dyDescent="0.3"/>
    <row r="2" spans="1:14" ht="31.35" customHeight="1" x14ac:dyDescent="0.3">
      <c r="A2" s="69" t="s">
        <v>24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x14ac:dyDescent="0.3">
      <c r="A3" s="70"/>
      <c r="B3" s="70"/>
      <c r="C3" s="70"/>
      <c r="D3" s="70"/>
      <c r="E3" s="70"/>
      <c r="F3" s="45"/>
      <c r="G3" s="45"/>
    </row>
    <row r="4" spans="1:14" ht="31.8" thickTop="1" x14ac:dyDescent="0.3">
      <c r="A4" s="46" t="s">
        <v>1</v>
      </c>
      <c r="B4" s="47">
        <v>2016</v>
      </c>
      <c r="C4" s="47">
        <v>2017</v>
      </c>
      <c r="D4" s="47">
        <v>2018</v>
      </c>
      <c r="E4" s="48">
        <v>2019</v>
      </c>
      <c r="F4" s="58">
        <v>2020</v>
      </c>
      <c r="G4" s="58">
        <v>2021</v>
      </c>
    </row>
    <row r="5" spans="1:14" ht="28.8" x14ac:dyDescent="0.3">
      <c r="A5" s="49" t="s">
        <v>6</v>
      </c>
      <c r="B5" s="4">
        <v>2207011.92</v>
      </c>
      <c r="C5" s="4">
        <v>2275838.4900000002</v>
      </c>
      <c r="D5" s="4">
        <v>2394575.89</v>
      </c>
      <c r="E5" s="4">
        <v>2535436.4</v>
      </c>
      <c r="F5" s="4">
        <v>2719598</v>
      </c>
      <c r="G5" s="40">
        <v>2849110.3000000007</v>
      </c>
    </row>
    <row r="6" spans="1:14" ht="28.8" x14ac:dyDescent="0.3">
      <c r="A6" s="49" t="s">
        <v>7</v>
      </c>
      <c r="B6" s="4">
        <v>231303.6</v>
      </c>
      <c r="C6" s="4">
        <v>239161.89</v>
      </c>
      <c r="D6" s="4">
        <v>246532.66</v>
      </c>
      <c r="E6" s="4">
        <v>266190.81</v>
      </c>
      <c r="F6" s="4">
        <v>286655.91000000003</v>
      </c>
      <c r="G6" s="40">
        <v>290042.35000000003</v>
      </c>
    </row>
    <row r="7" spans="1:14" ht="28.8" x14ac:dyDescent="0.3">
      <c r="A7" s="49" t="s">
        <v>8</v>
      </c>
      <c r="B7" s="4">
        <v>1865.76</v>
      </c>
      <c r="C7" s="4">
        <v>21027.16</v>
      </c>
      <c r="D7" s="4">
        <v>2430.31</v>
      </c>
      <c r="E7" s="4">
        <v>1947.44</v>
      </c>
      <c r="F7" s="4">
        <v>2310.7399999999998</v>
      </c>
      <c r="G7" s="40">
        <v>1246.83</v>
      </c>
    </row>
    <row r="8" spans="1:14" ht="28.8" x14ac:dyDescent="0.3">
      <c r="A8" s="49" t="s">
        <v>9</v>
      </c>
      <c r="B8" s="4">
        <v>1532601.76</v>
      </c>
      <c r="C8" s="4">
        <v>1584328.08</v>
      </c>
      <c r="D8" s="4">
        <v>1690889.19</v>
      </c>
      <c r="E8" s="4">
        <v>1732134.53</v>
      </c>
      <c r="F8" s="4">
        <v>1786238.6099999999</v>
      </c>
      <c r="G8" s="40">
        <v>1899158.7199999997</v>
      </c>
    </row>
    <row r="9" spans="1:14" ht="28.8" x14ac:dyDescent="0.3">
      <c r="A9" s="49" t="s">
        <v>10</v>
      </c>
      <c r="B9" s="4">
        <v>41484.589999999997</v>
      </c>
      <c r="C9" s="4">
        <v>54485.08</v>
      </c>
      <c r="D9" s="4">
        <v>58082.14</v>
      </c>
      <c r="E9" s="4">
        <v>53806.96</v>
      </c>
      <c r="F9" s="4">
        <v>60864.820000000007</v>
      </c>
      <c r="G9" s="40">
        <v>61806.220000000008</v>
      </c>
    </row>
    <row r="10" spans="1:14" ht="28.8" x14ac:dyDescent="0.3">
      <c r="A10" s="49" t="s">
        <v>11</v>
      </c>
      <c r="B10" s="4">
        <v>51226.64</v>
      </c>
      <c r="C10" s="4">
        <v>124616.19</v>
      </c>
      <c r="D10" s="4">
        <v>21450.42</v>
      </c>
      <c r="E10" s="4">
        <v>38191.550000000003</v>
      </c>
      <c r="F10" s="4">
        <v>55514.32</v>
      </c>
      <c r="G10" s="40">
        <v>110403.90999999999</v>
      </c>
    </row>
    <row r="11" spans="1:14" ht="28.8" x14ac:dyDescent="0.3">
      <c r="A11" s="49" t="s">
        <v>29</v>
      </c>
      <c r="B11" s="4"/>
      <c r="C11" s="4"/>
      <c r="D11" s="4"/>
      <c r="E11" s="4"/>
      <c r="F11" s="4">
        <v>44.1</v>
      </c>
      <c r="G11" s="40"/>
    </row>
    <row r="12" spans="1:14" ht="28.8" x14ac:dyDescent="0.3">
      <c r="A12" s="53" t="s">
        <v>13</v>
      </c>
      <c r="B12" s="15">
        <v>4065494.27</v>
      </c>
      <c r="C12" s="15">
        <v>4299456.8899999997</v>
      </c>
      <c r="D12" s="15">
        <v>4413960.6100000003</v>
      </c>
      <c r="E12" s="15">
        <v>4627707.6900000004</v>
      </c>
      <c r="F12" s="15">
        <v>4911226.5</v>
      </c>
      <c r="G12" s="54">
        <v>5211768.330000001</v>
      </c>
    </row>
    <row r="13" spans="1:14" ht="28.8" x14ac:dyDescent="0.3">
      <c r="A13" s="49" t="s">
        <v>14</v>
      </c>
      <c r="B13" s="4">
        <v>-16095.1599999999</v>
      </c>
      <c r="C13" s="4">
        <v>-31566.26</v>
      </c>
      <c r="D13" s="4">
        <v>-98120.92</v>
      </c>
      <c r="E13" s="4">
        <v>-41636.089999999997</v>
      </c>
      <c r="F13" s="4">
        <v>-66414.900000000052</v>
      </c>
      <c r="G13" s="40">
        <v>-114949.54000000001</v>
      </c>
    </row>
    <row r="14" spans="1:14" ht="58.2" thickBot="1" x14ac:dyDescent="0.35">
      <c r="A14" s="22" t="s">
        <v>15</v>
      </c>
      <c r="B14" s="23">
        <v>4047533.35</v>
      </c>
      <c r="C14" s="23">
        <v>4246863.47</v>
      </c>
      <c r="D14" s="23">
        <v>4313409.38</v>
      </c>
      <c r="E14" s="23">
        <v>4584124.16</v>
      </c>
      <c r="F14" s="23">
        <v>4842500.8599999994</v>
      </c>
      <c r="G14" s="55">
        <v>5095571.9600000009</v>
      </c>
    </row>
    <row r="15" spans="1:14" ht="15" thickTop="1" x14ac:dyDescent="0.3"/>
    <row r="16" spans="1:14" ht="92.4" customHeight="1" x14ac:dyDescent="0.3">
      <c r="A16" s="66" t="s">
        <v>16</v>
      </c>
      <c r="B16" s="66"/>
      <c r="C16" s="66"/>
      <c r="D16" s="66"/>
      <c r="E16" s="66"/>
    </row>
    <row r="18" spans="1:1" x14ac:dyDescent="0.3">
      <c r="A18" s="56"/>
    </row>
    <row r="20" spans="1:1" x14ac:dyDescent="0.3">
      <c r="A20" s="56"/>
    </row>
    <row r="21" spans="1:1" x14ac:dyDescent="0.3">
      <c r="A21" s="56"/>
    </row>
    <row r="22" spans="1:1" x14ac:dyDescent="0.3">
      <c r="A22" s="56"/>
    </row>
    <row r="23" spans="1:1" x14ac:dyDescent="0.3">
      <c r="A23" s="56"/>
    </row>
    <row r="25" spans="1:1" x14ac:dyDescent="0.3">
      <c r="A25" s="56"/>
    </row>
  </sheetData>
  <mergeCells count="3">
    <mergeCell ref="A2:N2"/>
    <mergeCell ref="A3:E3"/>
    <mergeCell ref="A16:E16"/>
  </mergeCells>
  <printOptions horizontalCentered="1"/>
  <pageMargins left="0.78749999999999998" right="0.78749999999999998" top="0.78749999999999998" bottom="0.78749999999999998" header="0.511811023622047" footer="0.511811023622047"/>
  <pageSetup paperSize="9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L27"/>
  <sheetViews>
    <sheetView showGridLines="0" tabSelected="1" topLeftCell="E4" zoomScaleNormal="100" workbookViewId="0">
      <selection activeCell="F12" sqref="F12:G16"/>
    </sheetView>
  </sheetViews>
  <sheetFormatPr baseColWidth="10" defaultColWidth="11.5546875" defaultRowHeight="14.4" x14ac:dyDescent="0.3"/>
  <cols>
    <col min="1" max="1" width="42.88671875" style="44" customWidth="1"/>
    <col min="2" max="7" width="14" style="44" customWidth="1"/>
    <col min="8" max="1026" width="11.5546875" style="44"/>
  </cols>
  <sheetData>
    <row r="1" spans="1:14" ht="73.95" customHeight="1" thickBot="1" x14ac:dyDescent="0.35"/>
    <row r="2" spans="1:14" ht="31.35" customHeight="1" thickTop="1" thickBot="1" x14ac:dyDescent="0.35">
      <c r="A2" s="69" t="s">
        <v>25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15.6" thickTop="1" thickBot="1" x14ac:dyDescent="0.35">
      <c r="A3" s="70"/>
      <c r="B3" s="70"/>
      <c r="C3" s="70"/>
      <c r="D3" s="70"/>
      <c r="E3" s="70"/>
      <c r="F3" s="45"/>
      <c r="G3" s="45"/>
    </row>
    <row r="4" spans="1:14" ht="31.8" thickTop="1" x14ac:dyDescent="0.3">
      <c r="A4" s="46" t="s">
        <v>1</v>
      </c>
      <c r="B4" s="47">
        <v>2016</v>
      </c>
      <c r="C4" s="47">
        <v>2017</v>
      </c>
      <c r="D4" s="47">
        <v>2018</v>
      </c>
      <c r="E4" s="48">
        <v>2019</v>
      </c>
      <c r="F4" s="58">
        <v>2020</v>
      </c>
      <c r="G4" s="58">
        <v>2021</v>
      </c>
    </row>
    <row r="5" spans="1:14" ht="28.8" x14ac:dyDescent="0.3">
      <c r="A5" s="49" t="s">
        <v>6</v>
      </c>
      <c r="B5" s="4">
        <v>67397.83</v>
      </c>
      <c r="C5" s="4">
        <v>51777.91</v>
      </c>
      <c r="D5" s="4">
        <v>56785.11</v>
      </c>
      <c r="E5" s="4">
        <v>64503.03</v>
      </c>
      <c r="F5" s="4">
        <v>114369.12</v>
      </c>
      <c r="G5" s="40">
        <v>107892.04</v>
      </c>
    </row>
    <row r="6" spans="1:14" ht="28.8" x14ac:dyDescent="0.3">
      <c r="A6" s="49" t="s">
        <v>7</v>
      </c>
      <c r="B6" s="4">
        <v>257999.03</v>
      </c>
      <c r="C6" s="4">
        <v>189584.52</v>
      </c>
      <c r="D6" s="4">
        <v>191607.23</v>
      </c>
      <c r="E6" s="4">
        <v>216522.57</v>
      </c>
      <c r="F6" s="4">
        <v>270966.65000000002</v>
      </c>
      <c r="G6" s="40">
        <v>296153.8</v>
      </c>
    </row>
    <row r="7" spans="1:14" ht="28.8" x14ac:dyDescent="0.3">
      <c r="A7" s="49" t="s">
        <v>8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0">
        <v>0</v>
      </c>
    </row>
    <row r="8" spans="1:14" ht="28.8" x14ac:dyDescent="0.3">
      <c r="A8" s="49" t="s">
        <v>9</v>
      </c>
      <c r="B8" s="4">
        <v>549589.68999999994</v>
      </c>
      <c r="C8" s="4">
        <v>513640.06</v>
      </c>
      <c r="D8" s="4">
        <v>611342.32999999996</v>
      </c>
      <c r="E8" s="4">
        <v>717939.31</v>
      </c>
      <c r="F8" s="4">
        <v>1222939.45</v>
      </c>
      <c r="G8" s="40">
        <v>1338031.54</v>
      </c>
    </row>
    <row r="9" spans="1:14" ht="28.8" x14ac:dyDescent="0.3">
      <c r="A9" s="57" t="s">
        <v>26</v>
      </c>
      <c r="B9" s="51">
        <v>102766.14</v>
      </c>
      <c r="C9" s="51">
        <v>101466.9</v>
      </c>
      <c r="D9" s="51">
        <v>121277.83</v>
      </c>
      <c r="E9" s="51">
        <v>140044.35</v>
      </c>
      <c r="F9" s="51">
        <v>179846.47</v>
      </c>
      <c r="G9" s="52">
        <v>207145.67</v>
      </c>
    </row>
    <row r="10" spans="1:14" ht="28.8" x14ac:dyDescent="0.3">
      <c r="A10" s="57" t="s">
        <v>27</v>
      </c>
      <c r="B10" s="51">
        <v>415889.3</v>
      </c>
      <c r="C10" s="51">
        <v>379409.88</v>
      </c>
      <c r="D10" s="51">
        <v>453747.55</v>
      </c>
      <c r="E10" s="51">
        <v>536397.74</v>
      </c>
      <c r="F10" s="51">
        <v>988802.72</v>
      </c>
      <c r="G10" s="52">
        <v>1061603.9500000002</v>
      </c>
    </row>
    <row r="11" spans="1:14" x14ac:dyDescent="0.3">
      <c r="A11" s="50" t="s">
        <v>28</v>
      </c>
      <c r="B11" s="51">
        <v>30934.25</v>
      </c>
      <c r="C11" s="51">
        <v>32763.279999999999</v>
      </c>
      <c r="D11" s="51">
        <v>36316.949999999997</v>
      </c>
      <c r="E11" s="51">
        <v>41497.22</v>
      </c>
      <c r="F11" s="51">
        <v>54290.260000000009</v>
      </c>
      <c r="G11" s="52">
        <v>69281.919999999998</v>
      </c>
    </row>
    <row r="12" spans="1:14" ht="28.8" x14ac:dyDescent="0.3">
      <c r="A12" s="49" t="s">
        <v>10</v>
      </c>
      <c r="B12" s="4">
        <v>3908.17</v>
      </c>
      <c r="C12" s="4">
        <v>3901.66</v>
      </c>
      <c r="D12" s="4">
        <v>4268.75</v>
      </c>
      <c r="E12" s="4">
        <v>6746.84</v>
      </c>
      <c r="F12" s="4">
        <v>9789.42</v>
      </c>
      <c r="G12" s="40">
        <v>20307.32</v>
      </c>
    </row>
    <row r="13" spans="1:14" ht="28.8" x14ac:dyDescent="0.3">
      <c r="A13" s="49" t="s">
        <v>11</v>
      </c>
      <c r="B13" s="4">
        <v>2715.74</v>
      </c>
      <c r="C13" s="4">
        <v>5700.98</v>
      </c>
      <c r="D13" s="4">
        <v>4607.54</v>
      </c>
      <c r="E13" s="4">
        <v>6856.62</v>
      </c>
      <c r="F13" s="4">
        <v>6814.34</v>
      </c>
      <c r="G13" s="40">
        <v>11109.710000000001</v>
      </c>
    </row>
    <row r="14" spans="1:14" ht="28.8" x14ac:dyDescent="0.3">
      <c r="A14" s="53" t="s">
        <v>13</v>
      </c>
      <c r="B14" s="15">
        <v>881610.46</v>
      </c>
      <c r="C14" s="15">
        <v>764605.13</v>
      </c>
      <c r="D14" s="15">
        <v>868610.96</v>
      </c>
      <c r="E14" s="15">
        <v>1012568.37</v>
      </c>
      <c r="F14" s="15">
        <v>1624878.98</v>
      </c>
      <c r="G14" s="54">
        <v>1773494.41</v>
      </c>
    </row>
    <row r="15" spans="1:14" ht="28.8" x14ac:dyDescent="0.3">
      <c r="A15" s="49" t="s">
        <v>14</v>
      </c>
      <c r="B15" s="4">
        <v>14918.26</v>
      </c>
      <c r="C15" s="4">
        <v>-17238.8</v>
      </c>
      <c r="D15" s="4">
        <v>25997.73</v>
      </c>
      <c r="E15" s="4">
        <v>402.08</v>
      </c>
      <c r="F15" s="4">
        <v>11939.079999999987</v>
      </c>
      <c r="G15" s="40">
        <v>-36565.079999999973</v>
      </c>
    </row>
    <row r="16" spans="1:14" ht="58.2" thickBot="1" x14ac:dyDescent="0.35">
      <c r="A16" s="22" t="s">
        <v>15</v>
      </c>
      <c r="B16" s="23">
        <v>896528.72</v>
      </c>
      <c r="C16" s="23">
        <v>747366.33</v>
      </c>
      <c r="D16" s="23">
        <v>894608.69</v>
      </c>
      <c r="E16" s="23">
        <v>1012970.45</v>
      </c>
      <c r="F16" s="23">
        <v>1636818.06</v>
      </c>
      <c r="G16" s="55">
        <v>1736929.3299999998</v>
      </c>
    </row>
    <row r="17" spans="1:7" ht="15" thickTop="1" x14ac:dyDescent="0.3"/>
    <row r="18" spans="1:7" ht="88.2" customHeight="1" x14ac:dyDescent="0.3">
      <c r="A18" s="66" t="s">
        <v>16</v>
      </c>
      <c r="B18" s="66"/>
      <c r="C18" s="66"/>
      <c r="D18" s="66"/>
      <c r="E18" s="66"/>
      <c r="F18" s="29"/>
      <c r="G18" s="29"/>
    </row>
    <row r="20" spans="1:7" x14ac:dyDescent="0.3">
      <c r="A20" s="56"/>
    </row>
    <row r="22" spans="1:7" x14ac:dyDescent="0.3">
      <c r="A22" s="56"/>
    </row>
    <row r="23" spans="1:7" x14ac:dyDescent="0.3">
      <c r="A23" s="56"/>
    </row>
    <row r="24" spans="1:7" x14ac:dyDescent="0.3">
      <c r="A24" s="56"/>
    </row>
    <row r="25" spans="1:7" x14ac:dyDescent="0.3">
      <c r="A25" s="56"/>
    </row>
    <row r="27" spans="1:7" x14ac:dyDescent="0.3">
      <c r="A27" s="56"/>
    </row>
  </sheetData>
  <mergeCells count="3">
    <mergeCell ref="A2:N2"/>
    <mergeCell ref="A3:E3"/>
    <mergeCell ref="A18:E18"/>
  </mergeCells>
  <printOptions horizontalCentered="1"/>
  <pageMargins left="0.78749999999999998" right="0.78749999999999998" top="0.78749999999999998" bottom="0.78749999999999998" header="0.511811023622047" footer="0.511811023622047"/>
  <pageSetup paperSize="9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Serveis públics fonamentals - S</vt:lpstr>
      <vt:lpstr>Sanitat_Sanidad</vt:lpstr>
      <vt:lpstr>Educació_Educación</vt:lpstr>
      <vt:lpstr>Socials_Sociales</vt:lpstr>
      <vt:lpstr>Educació_Educación!Área_de_impresión</vt:lpstr>
      <vt:lpstr>Sanitat_Sanidad!Área_de_impresión</vt:lpstr>
      <vt:lpstr>Socials_Sociales!Área_de_impresión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ORDOÑEZ ANDRINO, ANTONIA</dc:creator>
  <dc:description/>
  <cp:lastModifiedBy>ORDOÑEZ ANDRINO, ANTONIA</cp:lastModifiedBy>
  <cp:revision>42</cp:revision>
  <dcterms:created xsi:type="dcterms:W3CDTF">2018-08-03T08:44:36Z</dcterms:created>
  <dcterms:modified xsi:type="dcterms:W3CDTF">2022-10-31T12:31:51Z</dcterms:modified>
  <dc:language>es-ES</dc:language>
</cp:coreProperties>
</file>