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COMUN\Sadmin\COMUNES 2020\GVA OBERTA 2020\Modificaciones por trimestres cuadro  sec y cap\"/>
    </mc:Choice>
  </mc:AlternateContent>
  <xr:revisionPtr revIDLastSave="0" documentId="13_ncr:1_{11D2D6CC-BCB8-4B30-A1FB-D90AC04AFF0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UARTO TRIMEST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5" i="1" l="1"/>
  <c r="K77" i="1" l="1"/>
  <c r="J77" i="1"/>
  <c r="I77" i="1"/>
  <c r="H77" i="1"/>
  <c r="G77" i="1"/>
  <c r="F77" i="1"/>
  <c r="E77" i="1"/>
  <c r="D77" i="1"/>
  <c r="K76" i="1"/>
  <c r="J76" i="1"/>
  <c r="I76" i="1"/>
  <c r="H76" i="1"/>
  <c r="G76" i="1"/>
  <c r="F76" i="1"/>
  <c r="E76" i="1"/>
  <c r="D76" i="1"/>
  <c r="K75" i="1"/>
  <c r="J75" i="1"/>
  <c r="I75" i="1"/>
  <c r="H75" i="1"/>
  <c r="G75" i="1"/>
  <c r="F75" i="1"/>
  <c r="E75" i="1"/>
  <c r="D75" i="1"/>
  <c r="K74" i="1"/>
  <c r="J74" i="1"/>
  <c r="I74" i="1"/>
  <c r="H74" i="1"/>
  <c r="G74" i="1"/>
  <c r="F74" i="1"/>
  <c r="E74" i="1"/>
  <c r="D74" i="1"/>
  <c r="K73" i="1"/>
  <c r="J73" i="1"/>
  <c r="I73" i="1"/>
  <c r="H73" i="1"/>
  <c r="G73" i="1"/>
  <c r="F73" i="1"/>
  <c r="E73" i="1"/>
  <c r="D73" i="1"/>
  <c r="K72" i="1"/>
  <c r="J72" i="1"/>
  <c r="I72" i="1"/>
  <c r="H72" i="1"/>
  <c r="G72" i="1"/>
  <c r="F72" i="1"/>
  <c r="E72" i="1"/>
  <c r="D72" i="1"/>
  <c r="K71" i="1"/>
  <c r="J71" i="1"/>
  <c r="I71" i="1"/>
  <c r="H71" i="1"/>
  <c r="G71" i="1"/>
  <c r="F71" i="1"/>
  <c r="E71" i="1"/>
  <c r="D71" i="1"/>
  <c r="K70" i="1"/>
  <c r="J70" i="1"/>
  <c r="I70" i="1"/>
  <c r="H70" i="1"/>
  <c r="G70" i="1"/>
  <c r="F70" i="1"/>
  <c r="E70" i="1"/>
  <c r="D70" i="1"/>
  <c r="K69" i="1"/>
  <c r="J69" i="1"/>
  <c r="I69" i="1"/>
  <c r="H69" i="1"/>
  <c r="G69" i="1"/>
  <c r="F69" i="1"/>
  <c r="E69" i="1"/>
  <c r="D69" i="1"/>
  <c r="K68" i="1"/>
  <c r="J68" i="1"/>
  <c r="I68" i="1"/>
  <c r="H68" i="1"/>
  <c r="G68" i="1"/>
  <c r="F68" i="1"/>
  <c r="E68" i="1"/>
  <c r="D68" i="1"/>
  <c r="K67" i="1"/>
  <c r="J67" i="1"/>
  <c r="I67" i="1"/>
  <c r="H67" i="1"/>
  <c r="G67" i="1"/>
  <c r="F67" i="1"/>
  <c r="E67" i="1"/>
  <c r="D67" i="1"/>
  <c r="K66" i="1"/>
  <c r="J66" i="1"/>
  <c r="I66" i="1"/>
  <c r="H66" i="1"/>
  <c r="G66" i="1"/>
  <c r="F66" i="1"/>
  <c r="E66" i="1"/>
  <c r="D66" i="1"/>
  <c r="K65" i="1"/>
  <c r="J65" i="1"/>
  <c r="I65" i="1"/>
  <c r="H65" i="1"/>
  <c r="G65" i="1"/>
  <c r="F65" i="1"/>
  <c r="E65" i="1"/>
  <c r="D65" i="1"/>
  <c r="K64" i="1"/>
  <c r="J64" i="1"/>
  <c r="I64" i="1"/>
  <c r="H64" i="1"/>
  <c r="G64" i="1"/>
  <c r="F64" i="1"/>
  <c r="E64" i="1"/>
  <c r="D64" i="1"/>
  <c r="K63" i="1"/>
  <c r="J63" i="1"/>
  <c r="I63" i="1"/>
  <c r="H63" i="1"/>
  <c r="G63" i="1"/>
  <c r="F63" i="1"/>
  <c r="E63" i="1"/>
  <c r="D63" i="1"/>
  <c r="K62" i="1"/>
  <c r="J62" i="1"/>
  <c r="I62" i="1"/>
  <c r="H62" i="1"/>
  <c r="G62" i="1"/>
  <c r="F62" i="1"/>
  <c r="E62" i="1"/>
  <c r="D62" i="1"/>
  <c r="K61" i="1"/>
  <c r="J61" i="1"/>
  <c r="I61" i="1"/>
  <c r="H61" i="1"/>
  <c r="G61" i="1"/>
  <c r="F61" i="1"/>
  <c r="E61" i="1"/>
  <c r="D61" i="1"/>
  <c r="K60" i="1"/>
  <c r="J60" i="1"/>
  <c r="I60" i="1"/>
  <c r="H60" i="1"/>
  <c r="G60" i="1"/>
  <c r="F60" i="1"/>
  <c r="E60" i="1"/>
  <c r="D60" i="1"/>
  <c r="K59" i="1"/>
  <c r="J59" i="1"/>
  <c r="I59" i="1"/>
  <c r="H59" i="1"/>
  <c r="G59" i="1"/>
  <c r="F59" i="1"/>
  <c r="E59" i="1"/>
  <c r="D59" i="1"/>
  <c r="K58" i="1"/>
  <c r="J58" i="1"/>
  <c r="I58" i="1"/>
  <c r="H58" i="1"/>
  <c r="G58" i="1"/>
  <c r="F58" i="1"/>
  <c r="E58" i="1"/>
  <c r="D58" i="1"/>
  <c r="H78" i="1" l="1"/>
  <c r="D78" i="1"/>
  <c r="C77" i="1"/>
  <c r="L77" i="1" s="1"/>
  <c r="C76" i="1"/>
  <c r="L76" i="1" s="1"/>
  <c r="C75" i="1"/>
  <c r="C74" i="1"/>
  <c r="L74" i="1" s="1"/>
  <c r="C73" i="1"/>
  <c r="L73" i="1" s="1"/>
  <c r="C72" i="1"/>
  <c r="L72" i="1" s="1"/>
  <c r="C71" i="1"/>
  <c r="L71" i="1" s="1"/>
  <c r="C70" i="1"/>
  <c r="L70" i="1" s="1"/>
  <c r="C69" i="1"/>
  <c r="L69" i="1" s="1"/>
  <c r="C68" i="1"/>
  <c r="L68" i="1" s="1"/>
  <c r="C67" i="1"/>
  <c r="L67" i="1" s="1"/>
  <c r="C66" i="1"/>
  <c r="L66" i="1" s="1"/>
  <c r="C65" i="1"/>
  <c r="L65" i="1" s="1"/>
  <c r="C64" i="1"/>
  <c r="L64" i="1" s="1"/>
  <c r="C63" i="1"/>
  <c r="L63" i="1" s="1"/>
  <c r="C62" i="1"/>
  <c r="L62" i="1" s="1"/>
  <c r="C61" i="1"/>
  <c r="L61" i="1" s="1"/>
  <c r="C60" i="1"/>
  <c r="L60" i="1" s="1"/>
  <c r="C59" i="1"/>
  <c r="L59" i="1" s="1"/>
  <c r="C58" i="1"/>
  <c r="K78" i="1"/>
  <c r="J78" i="1"/>
  <c r="I78" i="1"/>
  <c r="G78" i="1"/>
  <c r="F78" i="1"/>
  <c r="E78" i="1"/>
  <c r="L75" i="1"/>
  <c r="L58" i="1" l="1"/>
  <c r="L78" i="1" s="1"/>
  <c r="K53" i="1" l="1"/>
  <c r="J53" i="1"/>
  <c r="I53" i="1"/>
  <c r="H53" i="1"/>
  <c r="G53" i="1"/>
  <c r="F53" i="1"/>
  <c r="E53" i="1"/>
  <c r="D53" i="1"/>
  <c r="C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55" i="1" l="1"/>
  <c r="L53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C28" i="1"/>
  <c r="D28" i="1"/>
  <c r="E28" i="1"/>
  <c r="F28" i="1"/>
  <c r="G28" i="1"/>
  <c r="H28" i="1"/>
  <c r="I28" i="1"/>
  <c r="J28" i="1"/>
  <c r="K28" i="1"/>
  <c r="C78" i="1" l="1"/>
  <c r="L30" i="1"/>
  <c r="L28" i="1"/>
</calcChain>
</file>

<file path=xl/sharedStrings.xml><?xml version="1.0" encoding="utf-8"?>
<sst xmlns="http://schemas.openxmlformats.org/spreadsheetml/2006/main" count="101" uniqueCount="36">
  <si>
    <t>TOTAL</t>
  </si>
  <si>
    <t>Comité Económico y Social</t>
  </si>
  <si>
    <t>Participación, Transparencia, Cooperación y Calidad Democrática</t>
  </si>
  <si>
    <t>Innovación, Universidades, Ciencia y Sociedad Digital</t>
  </si>
  <si>
    <t>Gastos Diversos</t>
  </si>
  <si>
    <t>Servicio de la Deuda</t>
  </si>
  <si>
    <t xml:space="preserve">Academia Valenciana de la  Lengua </t>
  </si>
  <si>
    <t>Vicepresidencia y Conselleria de Igualdad y Políticas Inclusivas</t>
  </si>
  <si>
    <t>Vicepresidencia Segunda y Conselleria de Vivienda y Arquitectura bioclimática</t>
  </si>
  <si>
    <t>Agricultura, Desarrollo Rural, Emergencia Climática y transición Ecológica</t>
  </si>
  <si>
    <t>Economía Sostenible, Sectores Productivos, Comercio y Trabajo</t>
  </si>
  <si>
    <t>Sanidad Universal y Salud Pública</t>
  </si>
  <si>
    <t>Educación, Cultura y Deporte</t>
  </si>
  <si>
    <t>Política territorial, Obras Públicas y Movilidad</t>
  </si>
  <si>
    <t>Justicia, Interior y Admón Pública</t>
  </si>
  <si>
    <t>Hacienda y Modelo Económico</t>
  </si>
  <si>
    <t>Presidencia de la Generalitat</t>
  </si>
  <si>
    <t>Consejo Jurídico Consultivo</t>
  </si>
  <si>
    <t>Consejo Valenciano de Cultura</t>
  </si>
  <si>
    <t>Sindicatura de Cuentas</t>
  </si>
  <si>
    <t>Cortes Valencianas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</si>
  <si>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</si>
  <si>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</si>
  <si>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</si>
  <si>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</si>
  <si>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</si>
  <si>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</si>
  <si>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</si>
  <si>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</si>
  <si>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</si>
  <si>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Sección</t>
  </si>
  <si>
    <t xml:space="preserve">RESUMEN DE MODIFICACIONES POR SECCIONES Y CAPÍTULOS </t>
  </si>
  <si>
    <t>PRESUPUESTO 2020</t>
  </si>
  <si>
    <t>Datos contables a fecha 30/09/2020</t>
  </si>
  <si>
    <t>Datos contables a fecha 31 de diciembre de 2020</t>
  </si>
  <si>
    <t>MODIFICACIONES  EN EL CUARTO TRIMESTRE  2020-0  (acumulado diciembre- acumulado 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</si>
</sst>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164" fontId="1" fillId="0" borderId="0" xfId="0" applyNumberFormat="1" applyFont="1" applyFill="1" applyBorder="1"/>
    <xf numFmtId="164" fontId="2" fillId="2" borderId="3" xfId="0" applyNumberFormat="1" applyFont="1" applyFill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164" fontId="2" fillId="2" borderId="2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 applyProtection="1">
      <alignment vertical="center" wrapText="1"/>
      <protection locked="0"/>
    </xf>
    <xf numFmtId="164" fontId="0" fillId="0" borderId="5" xfId="0" applyNumberFormat="1" applyBorder="1" applyAlignment="1" applyProtection="1">
      <alignment vertical="center" wrapText="1"/>
      <protection locked="0"/>
    </xf>
    <xf numFmtId="164" fontId="1" fillId="0" borderId="6" xfId="0" applyNumberFormat="1" applyFont="1" applyBorder="1" applyAlignment="1">
      <alignment vertical="center" wrapText="1"/>
    </xf>
    <xf numFmtId="164" fontId="0" fillId="0" borderId="7" xfId="0" applyNumberFormat="1" applyBorder="1" applyAlignment="1" applyProtection="1">
      <alignment vertical="center" wrapText="1"/>
      <protection locked="0"/>
    </xf>
    <xf numFmtId="164" fontId="0" fillId="0" borderId="8" xfId="0" applyNumberFormat="1" applyBorder="1" applyAlignment="1" applyProtection="1">
      <alignment vertical="center" wrapText="1"/>
      <protection locked="0"/>
    </xf>
    <xf numFmtId="164" fontId="1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Border="1" applyAlignment="1" applyProtection="1">
      <alignment vertical="center" wrapText="1"/>
      <protection locked="0"/>
    </xf>
    <xf numFmtId="164" fontId="1" fillId="0" borderId="9" xfId="0" applyNumberFormat="1" applyFont="1" applyFill="1" applyBorder="1" applyAlignment="1">
      <alignment vertical="center" wrapText="1"/>
    </xf>
    <xf numFmtId="164" fontId="0" fillId="0" borderId="8" xfId="0" quotePrefix="1" applyNumberFormat="1" applyBorder="1" applyAlignment="1" applyProtection="1">
      <alignment vertical="center" wrapText="1"/>
      <protection locked="0"/>
    </xf>
    <xf numFmtId="164" fontId="0" fillId="0" borderId="10" xfId="0" applyNumberFormat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1" fillId="0" borderId="12" xfId="0" applyNumberFormat="1" applyFont="1" applyBorder="1" applyAlignment="1">
      <alignment vertical="center" wrapText="1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Border="1"/>
    <xf numFmtId="164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0" xfId="0" quotePrefix="1" applyNumberFormat="1" applyAlignment="1">
      <alignment horizontal="left"/>
    </xf>
    <xf numFmtId="164" fontId="4" fillId="0" borderId="0" xfId="0" applyNumberFormat="1" applyFont="1"/>
    <xf numFmtId="14" fontId="2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 applyProtection="1">
      <alignment vertical="center" wrapText="1"/>
      <protection locked="0"/>
    </xf>
    <xf numFmtId="0" fontId="2" fillId="0" borderId="0" xfId="0" applyFont="1"/>
    <xf numFmtId="0" fontId="4" fillId="0" borderId="0" xfId="0" applyFont="1"/>
    <xf numFmtId="164" fontId="6" fillId="0" borderId="0" xfId="0" applyNumberFormat="1" applyFont="1"/>
    <xf numFmtId="164" fontId="6" fillId="0" borderId="0" xfId="0" applyNumberFormat="1" applyFont="1" applyFill="1"/>
    <xf numFmtId="164" fontId="0" fillId="0" borderId="3" xfId="0" applyNumberFormat="1" applyFill="1" applyBorder="1"/>
    <xf numFmtId="164" fontId="0" fillId="0" borderId="1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5"/>
  <sheetViews>
    <sheetView showZeros="0" tabSelected="1" topLeftCell="A70" zoomScaleNormal="100" workbookViewId="0">
      <selection activeCell="B5" sqref="B5"/>
    </sheetView>
  </sheetViews>
  <sheetFormatPr baseColWidth="10" defaultRowHeight="12.5" x14ac:dyDescent="0.25"/>
  <cols>
    <col min="1" max="1" width="2.453125" customWidth="1"/>
    <col min="2" max="2" width="32.453125" customWidth="1"/>
    <col min="3" max="3" width="15" customWidth="1"/>
    <col min="4" max="4" width="16" customWidth="1"/>
    <col min="5" max="5" width="15.453125" customWidth="1"/>
    <col min="6" max="6" width="16.54296875" customWidth="1"/>
    <col min="7" max="7" width="14.453125" customWidth="1"/>
    <col min="8" max="8" width="13.54296875" customWidth="1"/>
    <col min="9" max="9" width="15.1796875" customWidth="1"/>
    <col min="10" max="10" width="14.453125" customWidth="1"/>
    <col min="11" max="11" width="15.453125" customWidth="1"/>
    <col min="12" max="12" width="17.54296875" customWidth="1"/>
    <col min="13" max="13" width="5" style="1" customWidth="1"/>
    <col min="14" max="14" width="15.7265625" style="1" customWidth="1"/>
  </cols>
  <sheetData>
    <row r="1" spans="1:14" ht="21" customHeight="1" x14ac:dyDescent="0.25"/>
    <row r="2" spans="1:14" ht="23" x14ac:dyDescent="0.5">
      <c r="A2" s="1"/>
      <c r="B2" s="28" t="s">
        <v>32</v>
      </c>
      <c r="C2" s="2"/>
      <c r="F2" s="27"/>
      <c r="G2" s="27"/>
      <c r="H2" s="1"/>
      <c r="I2" s="1"/>
      <c r="J2" s="1"/>
      <c r="K2" s="1"/>
      <c r="L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2.5" customHeight="1" x14ac:dyDescent="0.35">
      <c r="A4" s="1"/>
      <c r="B4" s="26" t="s">
        <v>31</v>
      </c>
      <c r="C4" s="1"/>
      <c r="D4" s="1"/>
      <c r="H4" s="25"/>
      <c r="I4" s="1"/>
      <c r="J4" s="1"/>
      <c r="K4" s="1"/>
      <c r="L4" s="1"/>
    </row>
    <row r="5" spans="1:14" s="20" customFormat="1" ht="26.25" customHeight="1" x14ac:dyDescent="0.35">
      <c r="A5" s="21"/>
      <c r="B5" s="26" t="s">
        <v>33</v>
      </c>
      <c r="C5" s="22"/>
      <c r="D5" s="22"/>
      <c r="E5" s="24"/>
      <c r="F5" s="24"/>
      <c r="G5" s="23"/>
      <c r="H5" s="22"/>
      <c r="I5" s="22"/>
      <c r="J5" s="22"/>
      <c r="K5" s="22"/>
      <c r="L5" s="22"/>
      <c r="M5" s="21"/>
      <c r="N5" s="21"/>
    </row>
    <row r="6" spans="1:14" ht="13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/>
    </row>
    <row r="7" spans="1:14" ht="24" customHeight="1" thickBot="1" x14ac:dyDescent="0.3">
      <c r="A7" s="1"/>
      <c r="B7" s="29" t="s">
        <v>30</v>
      </c>
      <c r="C7" s="30" t="s">
        <v>29</v>
      </c>
      <c r="D7" s="30" t="s">
        <v>28</v>
      </c>
      <c r="E7" s="30" t="s">
        <v>27</v>
      </c>
      <c r="F7" s="30" t="s">
        <v>26</v>
      </c>
      <c r="G7" s="30" t="s">
        <v>25</v>
      </c>
      <c r="H7" s="30" t="s">
        <v>24</v>
      </c>
      <c r="I7" s="30" t="s">
        <v>23</v>
      </c>
      <c r="J7" s="30" t="s">
        <v>22</v>
      </c>
      <c r="K7" s="30" t="s">
        <v>21</v>
      </c>
      <c r="L7" s="31" t="s">
        <v>0</v>
      </c>
      <c r="M7"/>
    </row>
    <row r="8" spans="1:14" ht="15" customHeight="1" x14ac:dyDescent="0.25">
      <c r="A8" s="1"/>
      <c r="B8" s="19" t="s">
        <v>20</v>
      </c>
      <c r="C8" s="18">
        <v>0</v>
      </c>
      <c r="D8" s="18"/>
      <c r="E8" s="18"/>
      <c r="F8" s="18"/>
      <c r="G8" s="18"/>
      <c r="H8" s="18"/>
      <c r="I8" s="18"/>
      <c r="J8" s="18"/>
      <c r="K8" s="18"/>
      <c r="L8" s="17">
        <f t="shared" ref="L8:L27" si="0">SUM(C8:K8)</f>
        <v>0</v>
      </c>
      <c r="M8"/>
    </row>
    <row r="9" spans="1:14" ht="15" customHeight="1" x14ac:dyDescent="0.25">
      <c r="A9" s="1"/>
      <c r="B9" s="12" t="s">
        <v>19</v>
      </c>
      <c r="C9" s="11">
        <v>0</v>
      </c>
      <c r="D9" s="11"/>
      <c r="E9" s="11"/>
      <c r="F9" s="11"/>
      <c r="G9" s="11"/>
      <c r="H9" s="11"/>
      <c r="I9" s="11"/>
      <c r="J9" s="11"/>
      <c r="K9" s="11"/>
      <c r="L9" s="10">
        <f t="shared" si="0"/>
        <v>0</v>
      </c>
      <c r="M9"/>
    </row>
    <row r="10" spans="1:14" ht="15" customHeight="1" x14ac:dyDescent="0.25">
      <c r="A10" s="1"/>
      <c r="B10" s="12" t="s">
        <v>18</v>
      </c>
      <c r="C10" s="11">
        <v>0</v>
      </c>
      <c r="D10" s="11"/>
      <c r="E10" s="11"/>
      <c r="F10" s="11"/>
      <c r="G10" s="11"/>
      <c r="H10" s="11"/>
      <c r="I10" s="11"/>
      <c r="J10" s="11"/>
      <c r="K10" s="11"/>
      <c r="L10" s="10">
        <f t="shared" si="0"/>
        <v>0</v>
      </c>
      <c r="M10"/>
    </row>
    <row r="11" spans="1:14" ht="15" customHeight="1" x14ac:dyDescent="0.25">
      <c r="A11" s="1"/>
      <c r="B11" s="12" t="s">
        <v>17</v>
      </c>
      <c r="C11" s="11">
        <v>0</v>
      </c>
      <c r="D11" s="11"/>
      <c r="E11" s="11"/>
      <c r="F11" s="11"/>
      <c r="G11" s="11"/>
      <c r="H11" s="11"/>
      <c r="I11" s="11"/>
      <c r="J11" s="11"/>
      <c r="K11" s="11"/>
      <c r="L11" s="10">
        <f t="shared" si="0"/>
        <v>0</v>
      </c>
      <c r="M11"/>
    </row>
    <row r="12" spans="1:14" ht="15" customHeight="1" x14ac:dyDescent="0.25">
      <c r="A12" s="1"/>
      <c r="B12" s="12" t="s">
        <v>16</v>
      </c>
      <c r="C12" s="11">
        <v>0</v>
      </c>
      <c r="D12" s="11">
        <v>4530500</v>
      </c>
      <c r="E12" s="11">
        <v>429829.05</v>
      </c>
      <c r="F12" s="11">
        <v>20000000</v>
      </c>
      <c r="G12" s="11"/>
      <c r="H12" s="11">
        <v>1615170.95</v>
      </c>
      <c r="I12" s="11"/>
      <c r="J12" s="11">
        <v>2900622.69</v>
      </c>
      <c r="K12" s="11"/>
      <c r="L12" s="10">
        <f t="shared" si="0"/>
        <v>29476122.690000001</v>
      </c>
      <c r="M12"/>
    </row>
    <row r="13" spans="1:14" ht="15" customHeight="1" x14ac:dyDescent="0.25">
      <c r="A13" s="1"/>
      <c r="B13" s="12" t="s">
        <v>15</v>
      </c>
      <c r="C13" s="11">
        <v>0</v>
      </c>
      <c r="D13" s="11">
        <v>-1592174.81</v>
      </c>
      <c r="E13" s="11"/>
      <c r="F13" s="11">
        <v>-812088</v>
      </c>
      <c r="G13" s="11"/>
      <c r="H13" s="11">
        <v>3699083.14</v>
      </c>
      <c r="I13" s="11">
        <v>6850000</v>
      </c>
      <c r="J13" s="11"/>
      <c r="K13" s="11"/>
      <c r="L13" s="10">
        <f t="shared" si="0"/>
        <v>8144820.3300000001</v>
      </c>
      <c r="M13"/>
    </row>
    <row r="14" spans="1:14" ht="15" customHeight="1" x14ac:dyDescent="0.25">
      <c r="A14" s="1"/>
      <c r="B14" s="12" t="s">
        <v>14</v>
      </c>
      <c r="C14" s="11">
        <v>0</v>
      </c>
      <c r="D14" s="11">
        <v>5042403.16</v>
      </c>
      <c r="E14" s="11"/>
      <c r="F14" s="11">
        <v>22562843.149999999</v>
      </c>
      <c r="G14" s="11"/>
      <c r="H14" s="11">
        <v>4337177.24</v>
      </c>
      <c r="I14" s="11">
        <v>7301401.9299999997</v>
      </c>
      <c r="J14" s="11"/>
      <c r="K14" s="11"/>
      <c r="L14" s="10">
        <f t="shared" si="0"/>
        <v>39243825.479999997</v>
      </c>
      <c r="M14"/>
    </row>
    <row r="15" spans="1:14" ht="23" x14ac:dyDescent="0.25">
      <c r="A15" s="1"/>
      <c r="B15" s="12" t="s">
        <v>13</v>
      </c>
      <c r="C15" s="11">
        <v>0</v>
      </c>
      <c r="D15" s="11">
        <v>-128959.55</v>
      </c>
      <c r="E15" s="11"/>
      <c r="F15" s="11">
        <v>3000000</v>
      </c>
      <c r="G15" s="11"/>
      <c r="H15" s="11"/>
      <c r="I15" s="16">
        <v>-5500000</v>
      </c>
      <c r="J15" s="11"/>
      <c r="K15" s="11"/>
      <c r="L15" s="10">
        <f t="shared" si="0"/>
        <v>-2628959.5499999998</v>
      </c>
      <c r="M15"/>
    </row>
    <row r="16" spans="1:14" ht="15" customHeight="1" x14ac:dyDescent="0.25">
      <c r="A16" s="1"/>
      <c r="B16" s="12" t="s">
        <v>12</v>
      </c>
      <c r="C16" s="11">
        <v>55584433.670000002</v>
      </c>
      <c r="D16" s="11">
        <v>43862746.259999998</v>
      </c>
      <c r="E16" s="11">
        <v>400000</v>
      </c>
      <c r="F16" s="11">
        <v>17120000</v>
      </c>
      <c r="G16" s="11"/>
      <c r="H16" s="11">
        <v>724880</v>
      </c>
      <c r="I16" s="11">
        <v>-103724233.14</v>
      </c>
      <c r="J16" s="11"/>
      <c r="K16" s="11"/>
      <c r="L16" s="10">
        <f t="shared" si="0"/>
        <v>13967826.790000007</v>
      </c>
      <c r="M16"/>
    </row>
    <row r="17" spans="1:13" ht="15" customHeight="1" x14ac:dyDescent="0.25">
      <c r="A17" s="1"/>
      <c r="B17" s="12" t="s">
        <v>11</v>
      </c>
      <c r="C17" s="11">
        <v>225936994</v>
      </c>
      <c r="D17" s="32">
        <v>565804014.78999996</v>
      </c>
      <c r="E17" s="11"/>
      <c r="F17" s="13">
        <v>112815336.17</v>
      </c>
      <c r="G17" s="13"/>
      <c r="H17" s="11">
        <v>25666963</v>
      </c>
      <c r="I17" s="11"/>
      <c r="J17" s="11"/>
      <c r="K17" s="11"/>
      <c r="L17" s="10">
        <f t="shared" si="0"/>
        <v>930223307.95999992</v>
      </c>
      <c r="M17"/>
    </row>
    <row r="18" spans="1:13" ht="23" x14ac:dyDescent="0.25">
      <c r="A18" s="1"/>
      <c r="B18" s="12" t="s">
        <v>10</v>
      </c>
      <c r="C18" s="11">
        <v>224785.42</v>
      </c>
      <c r="D18" s="11">
        <v>-780000</v>
      </c>
      <c r="E18" s="11">
        <v>30000</v>
      </c>
      <c r="F18" s="11">
        <v>108997689.75</v>
      </c>
      <c r="G18" s="11"/>
      <c r="H18" s="11">
        <v>-700000</v>
      </c>
      <c r="I18" s="11">
        <v>-31980200</v>
      </c>
      <c r="J18" s="11">
        <v>1950000</v>
      </c>
      <c r="K18" s="11"/>
      <c r="L18" s="10">
        <f t="shared" si="0"/>
        <v>77742275.170000002</v>
      </c>
      <c r="M18"/>
    </row>
    <row r="19" spans="1:13" ht="23" x14ac:dyDescent="0.25">
      <c r="A19" s="1"/>
      <c r="B19" s="12" t="s">
        <v>9</v>
      </c>
      <c r="C19" s="11">
        <v>5435.5</v>
      </c>
      <c r="D19" s="11">
        <v>-90979.12</v>
      </c>
      <c r="E19" s="11">
        <v>981125.49</v>
      </c>
      <c r="F19" s="11">
        <v>8558642.1199999992</v>
      </c>
      <c r="G19" s="11"/>
      <c r="H19" s="11">
        <v>-6354362.5499999998</v>
      </c>
      <c r="I19" s="11">
        <v>-2610985.94</v>
      </c>
      <c r="J19" s="11">
        <v>5305263.16</v>
      </c>
      <c r="K19" s="11"/>
      <c r="L19" s="10">
        <f t="shared" si="0"/>
        <v>5794138.6599999983</v>
      </c>
      <c r="M19"/>
    </row>
    <row r="20" spans="1:13" ht="23" x14ac:dyDescent="0.25">
      <c r="A20" s="1"/>
      <c r="B20" s="12" t="s">
        <v>8</v>
      </c>
      <c r="C20" s="11">
        <v>571555.88</v>
      </c>
      <c r="D20" s="11">
        <v>-554690</v>
      </c>
      <c r="E20" s="11"/>
      <c r="F20" s="11">
        <v>15158550</v>
      </c>
      <c r="G20" s="11"/>
      <c r="H20" s="11">
        <v>900000</v>
      </c>
      <c r="I20" s="11">
        <v>-12030725.08</v>
      </c>
      <c r="J20" s="11">
        <v>511635.74</v>
      </c>
      <c r="K20" s="11"/>
      <c r="L20" s="10">
        <f t="shared" si="0"/>
        <v>4556326.540000001</v>
      </c>
      <c r="M20"/>
    </row>
    <row r="21" spans="1:13" ht="23" x14ac:dyDescent="0.25">
      <c r="A21" s="1"/>
      <c r="B21" s="12" t="s">
        <v>7</v>
      </c>
      <c r="C21" s="11">
        <v>6004462.7199999997</v>
      </c>
      <c r="D21" s="11">
        <v>1644763.66</v>
      </c>
      <c r="E21" s="11"/>
      <c r="F21" s="11">
        <v>167306337.72999999</v>
      </c>
      <c r="G21" s="11"/>
      <c r="H21" s="11">
        <v>-1500000</v>
      </c>
      <c r="I21" s="11">
        <v>104194.37</v>
      </c>
      <c r="J21" s="11"/>
      <c r="K21" s="11"/>
      <c r="L21" s="10">
        <f t="shared" si="0"/>
        <v>173559758.47999999</v>
      </c>
      <c r="M21"/>
    </row>
    <row r="22" spans="1:13" ht="15" customHeight="1" x14ac:dyDescent="0.25">
      <c r="A22" s="1"/>
      <c r="B22" s="12" t="s">
        <v>6</v>
      </c>
      <c r="C22" s="11">
        <v>0</v>
      </c>
      <c r="D22" s="11"/>
      <c r="E22" s="11"/>
      <c r="F22" s="11"/>
      <c r="G22" s="11"/>
      <c r="H22" s="11"/>
      <c r="I22" s="11"/>
      <c r="J22" s="11"/>
      <c r="K22" s="11"/>
      <c r="L22" s="10">
        <f t="shared" si="0"/>
        <v>0</v>
      </c>
      <c r="M22"/>
    </row>
    <row r="23" spans="1:13" ht="15" customHeight="1" x14ac:dyDescent="0.25">
      <c r="A23" s="1"/>
      <c r="B23" s="12" t="s">
        <v>5</v>
      </c>
      <c r="C23" s="11"/>
      <c r="D23" s="11"/>
      <c r="E23" s="11"/>
      <c r="F23" s="11"/>
      <c r="G23" s="11"/>
      <c r="H23" s="11"/>
      <c r="I23" s="11"/>
      <c r="J23" s="11"/>
      <c r="K23" s="11">
        <v>857043465.30999994</v>
      </c>
      <c r="L23" s="10">
        <f t="shared" si="0"/>
        <v>857043465.30999994</v>
      </c>
      <c r="M23"/>
    </row>
    <row r="24" spans="1:13" ht="15" customHeight="1" x14ac:dyDescent="0.25">
      <c r="A24" s="1"/>
      <c r="B24" s="15" t="s">
        <v>4</v>
      </c>
      <c r="C24" s="11">
        <v>-2172790</v>
      </c>
      <c r="D24" s="11">
        <v>-17695295.809999999</v>
      </c>
      <c r="E24" s="11">
        <v>119795.81</v>
      </c>
      <c r="F24" s="11">
        <v>0</v>
      </c>
      <c r="G24" s="11">
        <v>-4844840</v>
      </c>
      <c r="H24" s="11"/>
      <c r="I24" s="11"/>
      <c r="J24" s="11"/>
      <c r="K24" s="13"/>
      <c r="L24" s="10">
        <f t="shared" si="0"/>
        <v>-24593130</v>
      </c>
      <c r="M24"/>
    </row>
    <row r="25" spans="1:13" ht="23" x14ac:dyDescent="0.25">
      <c r="A25" s="1"/>
      <c r="B25" s="15" t="s">
        <v>3</v>
      </c>
      <c r="C25" s="11"/>
      <c r="D25" s="11">
        <v>200000</v>
      </c>
      <c r="E25" s="11"/>
      <c r="F25" s="11">
        <v>49008482.5</v>
      </c>
      <c r="G25" s="11"/>
      <c r="H25" s="11"/>
      <c r="I25" s="11">
        <v>250000</v>
      </c>
      <c r="J25" s="11"/>
      <c r="K25" s="13"/>
      <c r="L25" s="10">
        <f t="shared" si="0"/>
        <v>49458482.5</v>
      </c>
      <c r="M25"/>
    </row>
    <row r="26" spans="1:13" ht="23" x14ac:dyDescent="0.25">
      <c r="A26" s="1"/>
      <c r="B26" s="12" t="s">
        <v>2</v>
      </c>
      <c r="C26" s="11">
        <v>0</v>
      </c>
      <c r="D26" s="11">
        <v>-464843.37</v>
      </c>
      <c r="E26" s="11"/>
      <c r="F26" s="11">
        <v>30920.38</v>
      </c>
      <c r="G26" s="11"/>
      <c r="H26" s="11"/>
      <c r="I26" s="11"/>
      <c r="J26" s="11"/>
      <c r="K26" s="11"/>
      <c r="L26" s="10">
        <f t="shared" si="0"/>
        <v>-433922.99</v>
      </c>
      <c r="M26"/>
    </row>
    <row r="27" spans="1:13" ht="15" customHeight="1" thickBot="1" x14ac:dyDescent="0.3">
      <c r="A27" s="1"/>
      <c r="B27" s="9" t="s">
        <v>1</v>
      </c>
      <c r="C27" s="8">
        <v>0</v>
      </c>
      <c r="D27" s="8"/>
      <c r="E27" s="8"/>
      <c r="F27" s="8"/>
      <c r="G27" s="8"/>
      <c r="H27" s="8"/>
      <c r="I27" s="8"/>
      <c r="J27" s="8"/>
      <c r="K27" s="8"/>
      <c r="L27" s="7">
        <f t="shared" si="0"/>
        <v>0</v>
      </c>
      <c r="M27"/>
    </row>
    <row r="28" spans="1:13" ht="27" customHeight="1" thickBot="1" x14ac:dyDescent="0.3">
      <c r="A28" s="1"/>
      <c r="B28" s="6" t="s">
        <v>0</v>
      </c>
      <c r="C28" s="5">
        <f t="shared" ref="C28:L28" si="1">SUM(C8:C27)</f>
        <v>286154877.19000006</v>
      </c>
      <c r="D28" s="5">
        <f t="shared" si="1"/>
        <v>599777485.20999992</v>
      </c>
      <c r="E28" s="5">
        <f t="shared" si="1"/>
        <v>1960750.35</v>
      </c>
      <c r="F28" s="5">
        <f t="shared" si="1"/>
        <v>523746713.79999995</v>
      </c>
      <c r="G28" s="5">
        <f t="shared" si="1"/>
        <v>-4844840</v>
      </c>
      <c r="H28" s="5">
        <f t="shared" si="1"/>
        <v>28388911.779999997</v>
      </c>
      <c r="I28" s="5">
        <f t="shared" si="1"/>
        <v>-141340547.86000001</v>
      </c>
      <c r="J28" s="5">
        <f t="shared" si="1"/>
        <v>10667521.59</v>
      </c>
      <c r="K28" s="5">
        <f t="shared" si="1"/>
        <v>857043465.30999994</v>
      </c>
      <c r="L28" s="4">
        <f t="shared" si="1"/>
        <v>2161554337.3699999</v>
      </c>
      <c r="M28"/>
    </row>
    <row r="29" spans="1:13" x14ac:dyDescent="0.25">
      <c r="B29" s="3"/>
      <c r="C29" s="1"/>
      <c r="D29" s="1"/>
      <c r="E29" s="1"/>
      <c r="F29" s="1"/>
      <c r="G29" s="1"/>
      <c r="H29" s="1"/>
      <c r="I29" s="1"/>
      <c r="J29" s="1"/>
      <c r="K29" s="1"/>
      <c r="L29" s="2"/>
    </row>
    <row r="30" spans="1:13" ht="15.5" x14ac:dyDescent="0.35">
      <c r="B30" s="26" t="s">
        <v>34</v>
      </c>
      <c r="C30" s="1"/>
      <c r="D30" s="1"/>
      <c r="E30" s="1"/>
      <c r="F30" s="1"/>
      <c r="G30" s="1"/>
      <c r="H30" s="1"/>
      <c r="I30" s="1"/>
      <c r="J30" s="1"/>
      <c r="K30" s="1"/>
      <c r="L30" s="38">
        <f>SUM(C28:K28)</f>
        <v>2161554337.3699999</v>
      </c>
    </row>
    <row r="31" spans="1:13" ht="13" thickBot="1" x14ac:dyDescent="0.3">
      <c r="B31" s="2"/>
    </row>
    <row r="32" spans="1:13" ht="13.5" thickBot="1" x14ac:dyDescent="0.3">
      <c r="B32" s="29" t="s">
        <v>30</v>
      </c>
      <c r="C32" s="30" t="s">
        <v>29</v>
      </c>
      <c r="D32" s="30" t="s">
        <v>28</v>
      </c>
      <c r="E32" s="30" t="s">
        <v>27</v>
      </c>
      <c r="F32" s="30" t="s">
        <v>26</v>
      </c>
      <c r="G32" s="30" t="s">
        <v>25</v>
      </c>
      <c r="H32" s="30" t="s">
        <v>24</v>
      </c>
      <c r="I32" s="30" t="s">
        <v>23</v>
      </c>
      <c r="J32" s="30" t="s">
        <v>22</v>
      </c>
      <c r="K32" s="30" t="s">
        <v>21</v>
      </c>
      <c r="L32" s="31" t="s">
        <v>0</v>
      </c>
    </row>
    <row r="33" spans="2:15" ht="15" customHeight="1" x14ac:dyDescent="0.25">
      <c r="B33" s="19" t="s">
        <v>20</v>
      </c>
      <c r="C33" s="18">
        <v>459410</v>
      </c>
      <c r="D33" s="18"/>
      <c r="E33" s="18"/>
      <c r="F33" s="18"/>
      <c r="G33" s="18"/>
      <c r="H33" s="18"/>
      <c r="I33" s="18"/>
      <c r="J33" s="18"/>
      <c r="K33" s="18"/>
      <c r="L33" s="17">
        <f t="shared" ref="L33:L52" si="2">SUM(C33:K33)</f>
        <v>459410</v>
      </c>
    </row>
    <row r="34" spans="2:15" ht="15" customHeight="1" x14ac:dyDescent="0.25">
      <c r="B34" s="12" t="s">
        <v>19</v>
      </c>
      <c r="C34" s="11">
        <v>146760</v>
      </c>
      <c r="D34" s="11"/>
      <c r="E34" s="11"/>
      <c r="F34" s="11"/>
      <c r="G34" s="11"/>
      <c r="H34" s="11"/>
      <c r="I34" s="11"/>
      <c r="J34" s="11"/>
      <c r="K34" s="11"/>
      <c r="L34" s="10">
        <f t="shared" si="2"/>
        <v>146760</v>
      </c>
    </row>
    <row r="35" spans="2:15" ht="15" customHeight="1" x14ac:dyDescent="0.25">
      <c r="B35" s="12" t="s">
        <v>18</v>
      </c>
      <c r="C35" s="11">
        <v>11720</v>
      </c>
      <c r="D35" s="11"/>
      <c r="E35" s="11"/>
      <c r="F35" s="11"/>
      <c r="G35" s="11"/>
      <c r="H35" s="11"/>
      <c r="I35" s="11"/>
      <c r="J35" s="11"/>
      <c r="K35" s="11"/>
      <c r="L35" s="10">
        <f t="shared" si="2"/>
        <v>11720</v>
      </c>
    </row>
    <row r="36" spans="2:15" ht="15" customHeight="1" x14ac:dyDescent="0.25">
      <c r="B36" s="12" t="s">
        <v>17</v>
      </c>
      <c r="C36" s="11">
        <v>48850</v>
      </c>
      <c r="D36" s="11"/>
      <c r="E36" s="11"/>
      <c r="F36" s="11"/>
      <c r="G36" s="11"/>
      <c r="H36" s="11"/>
      <c r="I36" s="11"/>
      <c r="J36" s="11"/>
      <c r="K36" s="11"/>
      <c r="L36" s="10">
        <f t="shared" si="2"/>
        <v>48850</v>
      </c>
    </row>
    <row r="37" spans="2:15" ht="15" customHeight="1" x14ac:dyDescent="0.25">
      <c r="B37" s="12" t="s">
        <v>16</v>
      </c>
      <c r="C37" s="11">
        <v>-8347624</v>
      </c>
      <c r="D37" s="11">
        <v>1332779.05</v>
      </c>
      <c r="E37" s="11">
        <v>429829.05</v>
      </c>
      <c r="F37" s="11">
        <v>16960000</v>
      </c>
      <c r="G37" s="11"/>
      <c r="H37" s="11">
        <v>1615170.95</v>
      </c>
      <c r="I37" s="11">
        <v>-6081758.7300000004</v>
      </c>
      <c r="J37" s="11">
        <v>7829692.3099999996</v>
      </c>
      <c r="K37" s="11"/>
      <c r="L37" s="10">
        <f t="shared" si="2"/>
        <v>13738088.629999999</v>
      </c>
      <c r="O37" s="1"/>
    </row>
    <row r="38" spans="2:15" ht="15" customHeight="1" x14ac:dyDescent="0.25">
      <c r="B38" s="12" t="s">
        <v>15</v>
      </c>
      <c r="C38" s="11">
        <v>-10468847</v>
      </c>
      <c r="D38" s="11">
        <v>-8798927.6300000008</v>
      </c>
      <c r="E38" s="11"/>
      <c r="F38" s="11">
        <v>10187912</v>
      </c>
      <c r="G38" s="11"/>
      <c r="H38" s="11">
        <v>10759083.140000001</v>
      </c>
      <c r="I38" s="11">
        <v>4393061.97</v>
      </c>
      <c r="J38" s="11">
        <v>40303303.630000003</v>
      </c>
      <c r="K38" s="11"/>
      <c r="L38" s="10">
        <f t="shared" si="2"/>
        <v>46375586.109999999</v>
      </c>
      <c r="O38" s="1"/>
    </row>
    <row r="39" spans="2:15" ht="15" customHeight="1" x14ac:dyDescent="0.25">
      <c r="B39" s="12" t="s">
        <v>14</v>
      </c>
      <c r="C39" s="11">
        <v>-23061714</v>
      </c>
      <c r="D39" s="11">
        <v>1258871.42</v>
      </c>
      <c r="E39" s="11">
        <v>400117.73</v>
      </c>
      <c r="F39" s="11">
        <v>13186222.859999999</v>
      </c>
      <c r="G39" s="11"/>
      <c r="H39" s="11">
        <v>4342177.24</v>
      </c>
      <c r="I39" s="11">
        <v>7301401.9299999997</v>
      </c>
      <c r="J39" s="11"/>
      <c r="K39" s="11"/>
      <c r="L39" s="10">
        <f t="shared" si="2"/>
        <v>3427077.1800000016</v>
      </c>
      <c r="O39" s="1"/>
    </row>
    <row r="40" spans="2:15" ht="23" x14ac:dyDescent="0.25">
      <c r="B40" s="12" t="s">
        <v>13</v>
      </c>
      <c r="C40" s="11">
        <v>-5322215.45</v>
      </c>
      <c r="D40" s="11">
        <v>22270538.02</v>
      </c>
      <c r="E40" s="11">
        <v>1100000</v>
      </c>
      <c r="F40" s="11">
        <v>26825000</v>
      </c>
      <c r="G40" s="11"/>
      <c r="H40" s="11">
        <v>1600000</v>
      </c>
      <c r="I40" s="16">
        <v>-22285000</v>
      </c>
      <c r="J40" s="11"/>
      <c r="K40" s="11"/>
      <c r="L40" s="10">
        <f t="shared" si="2"/>
        <v>24188322.57</v>
      </c>
      <c r="O40" s="1"/>
    </row>
    <row r="41" spans="2:15" ht="15" customHeight="1" x14ac:dyDescent="0.25">
      <c r="B41" s="12" t="s">
        <v>12</v>
      </c>
      <c r="C41" s="11">
        <v>38684396.780000001</v>
      </c>
      <c r="D41" s="11">
        <v>61936645.759999998</v>
      </c>
      <c r="E41" s="11">
        <v>700000</v>
      </c>
      <c r="F41" s="11">
        <v>16757459.560000001</v>
      </c>
      <c r="G41" s="11"/>
      <c r="H41" s="11">
        <v>-4530120</v>
      </c>
      <c r="I41" s="11">
        <v>-123529233.14</v>
      </c>
      <c r="J41" s="11">
        <v>7000000</v>
      </c>
      <c r="K41" s="11"/>
      <c r="L41" s="10">
        <f t="shared" si="2"/>
        <v>-2980851.0400000066</v>
      </c>
      <c r="O41" s="1"/>
    </row>
    <row r="42" spans="2:15" ht="15" customHeight="1" x14ac:dyDescent="0.25">
      <c r="B42" s="12" t="s">
        <v>11</v>
      </c>
      <c r="C42" s="11">
        <v>335949417.85000002</v>
      </c>
      <c r="D42" s="32">
        <v>1121651868.95</v>
      </c>
      <c r="E42" s="11">
        <v>8365699.1399999997</v>
      </c>
      <c r="F42" s="13">
        <v>221868401.03</v>
      </c>
      <c r="G42" s="13"/>
      <c r="H42" s="11">
        <v>25666963</v>
      </c>
      <c r="I42" s="11"/>
      <c r="J42" s="11"/>
      <c r="K42" s="11"/>
      <c r="L42" s="10">
        <f t="shared" si="2"/>
        <v>1713502349.9700003</v>
      </c>
      <c r="O42" s="1"/>
    </row>
    <row r="43" spans="2:15" ht="23" x14ac:dyDescent="0.25">
      <c r="B43" s="12" t="s">
        <v>10</v>
      </c>
      <c r="C43" s="11">
        <v>-6492518.5800000001</v>
      </c>
      <c r="D43" s="11">
        <v>-2610693.5099999998</v>
      </c>
      <c r="E43" s="11">
        <v>30000</v>
      </c>
      <c r="F43" s="11">
        <v>122852068.75</v>
      </c>
      <c r="G43" s="11"/>
      <c r="H43" s="11">
        <v>-700000</v>
      </c>
      <c r="I43" s="11">
        <v>-37972370.399999999</v>
      </c>
      <c r="J43" s="11">
        <v>4120123.15</v>
      </c>
      <c r="K43" s="11"/>
      <c r="L43" s="10">
        <f t="shared" si="2"/>
        <v>79226609.409999996</v>
      </c>
      <c r="O43" s="1"/>
    </row>
    <row r="44" spans="2:15" ht="23" x14ac:dyDescent="0.25">
      <c r="B44" s="12" t="s">
        <v>9</v>
      </c>
      <c r="C44" s="11">
        <v>-20899734.379999999</v>
      </c>
      <c r="D44" s="11">
        <v>-1008346.84</v>
      </c>
      <c r="E44" s="11">
        <v>981125.49</v>
      </c>
      <c r="F44" s="11">
        <v>9830804.0800000001</v>
      </c>
      <c r="G44" s="11"/>
      <c r="H44" s="11">
        <v>-13665.23</v>
      </c>
      <c r="I44" s="11">
        <v>-4648302.22</v>
      </c>
      <c r="J44" s="11">
        <v>16722855.039999999</v>
      </c>
      <c r="K44" s="11"/>
      <c r="L44" s="10">
        <f t="shared" si="2"/>
        <v>964735.93999999762</v>
      </c>
      <c r="O44" s="1"/>
    </row>
    <row r="45" spans="2:15" ht="23" x14ac:dyDescent="0.25">
      <c r="B45" s="12" t="s">
        <v>8</v>
      </c>
      <c r="C45" s="11">
        <v>-3711162.12</v>
      </c>
      <c r="D45" s="11">
        <v>-2039101.47</v>
      </c>
      <c r="E45" s="11"/>
      <c r="F45" s="11">
        <v>26248718.949999999</v>
      </c>
      <c r="G45" s="11"/>
      <c r="H45" s="11">
        <v>-570000</v>
      </c>
      <c r="I45" s="11">
        <v>-27548872.170000002</v>
      </c>
      <c r="J45" s="11">
        <v>9547357.7200000007</v>
      </c>
      <c r="K45" s="11"/>
      <c r="L45" s="10">
        <f t="shared" si="2"/>
        <v>1926940.9099999983</v>
      </c>
      <c r="O45" s="1"/>
    </row>
    <row r="46" spans="2:15" ht="23" x14ac:dyDescent="0.25">
      <c r="B46" s="12" t="s">
        <v>7</v>
      </c>
      <c r="C46" s="11">
        <v>95087.5</v>
      </c>
      <c r="D46" s="11">
        <v>-20444594.809999999</v>
      </c>
      <c r="E46" s="11">
        <v>2648442.92</v>
      </c>
      <c r="F46" s="11">
        <v>221019078.34999999</v>
      </c>
      <c r="G46" s="11"/>
      <c r="H46" s="11">
        <v>-2800000</v>
      </c>
      <c r="I46" s="11">
        <v>3046062.86</v>
      </c>
      <c r="J46" s="11"/>
      <c r="K46" s="11"/>
      <c r="L46" s="10">
        <f t="shared" si="2"/>
        <v>203564076.81999999</v>
      </c>
      <c r="O46" s="1"/>
    </row>
    <row r="47" spans="2:15" ht="15" customHeight="1" x14ac:dyDescent="0.25">
      <c r="B47" s="12" t="s">
        <v>6</v>
      </c>
      <c r="C47" s="11">
        <v>42870</v>
      </c>
      <c r="D47" s="11"/>
      <c r="E47" s="11"/>
      <c r="F47" s="11"/>
      <c r="G47" s="11"/>
      <c r="H47" s="11"/>
      <c r="I47" s="11"/>
      <c r="J47" s="11"/>
      <c r="K47" s="11"/>
      <c r="L47" s="10">
        <f t="shared" si="2"/>
        <v>42870</v>
      </c>
      <c r="O47" s="1"/>
    </row>
    <row r="48" spans="2:15" ht="15" customHeight="1" x14ac:dyDescent="0.25">
      <c r="B48" s="12" t="s">
        <v>5</v>
      </c>
      <c r="C48" s="11">
        <v>0</v>
      </c>
      <c r="D48" s="11">
        <v>-52727.29</v>
      </c>
      <c r="E48" s="11">
        <v>-11669534.41</v>
      </c>
      <c r="F48" s="11"/>
      <c r="G48" s="11"/>
      <c r="H48" s="11"/>
      <c r="I48" s="11"/>
      <c r="J48" s="11"/>
      <c r="K48" s="11">
        <v>2072293770.3299999</v>
      </c>
      <c r="L48" s="10">
        <f t="shared" si="2"/>
        <v>2060571508.6299999</v>
      </c>
      <c r="O48" s="1"/>
    </row>
    <row r="49" spans="2:15" ht="15" customHeight="1" x14ac:dyDescent="0.25">
      <c r="B49" s="15" t="s">
        <v>4</v>
      </c>
      <c r="C49" s="11">
        <v>-137560172</v>
      </c>
      <c r="D49" s="11">
        <v>-19880144.539999999</v>
      </c>
      <c r="E49" s="11">
        <v>119795.81</v>
      </c>
      <c r="F49" s="11">
        <v>-23314630</v>
      </c>
      <c r="G49" s="11">
        <v>-4844840</v>
      </c>
      <c r="H49" s="11"/>
      <c r="I49" s="11">
        <v>715686</v>
      </c>
      <c r="J49" s="11">
        <v>4385105.74</v>
      </c>
      <c r="K49" s="13"/>
      <c r="L49" s="10">
        <f t="shared" si="2"/>
        <v>-180379198.98999998</v>
      </c>
      <c r="O49" s="1"/>
    </row>
    <row r="50" spans="2:15" ht="23" x14ac:dyDescent="0.25">
      <c r="B50" s="15" t="s">
        <v>3</v>
      </c>
      <c r="C50" s="11">
        <v>-4220487</v>
      </c>
      <c r="D50" s="11">
        <v>-1333029.1200000001</v>
      </c>
      <c r="E50" s="11">
        <v>4000000</v>
      </c>
      <c r="F50" s="11">
        <v>105177194.98999999</v>
      </c>
      <c r="G50" s="11"/>
      <c r="H50" s="11"/>
      <c r="I50" s="11">
        <v>1200650.08</v>
      </c>
      <c r="J50" s="11"/>
      <c r="K50" s="13">
        <v>44096.62</v>
      </c>
      <c r="L50" s="10">
        <f t="shared" si="2"/>
        <v>104868425.56999999</v>
      </c>
      <c r="O50" s="1"/>
    </row>
    <row r="51" spans="2:15" ht="23" x14ac:dyDescent="0.25">
      <c r="B51" s="12" t="s">
        <v>2</v>
      </c>
      <c r="C51" s="11">
        <v>-3654344</v>
      </c>
      <c r="D51" s="11">
        <v>-2267387.23</v>
      </c>
      <c r="E51" s="11"/>
      <c r="F51" s="11">
        <v>30920.38</v>
      </c>
      <c r="G51" s="11"/>
      <c r="H51" s="11"/>
      <c r="I51" s="11"/>
      <c r="J51" s="11"/>
      <c r="K51" s="11"/>
      <c r="L51" s="10">
        <f t="shared" si="2"/>
        <v>-5890810.8500000006</v>
      </c>
      <c r="O51" s="1"/>
    </row>
    <row r="52" spans="2:15" ht="15" customHeight="1" thickBot="1" x14ac:dyDescent="0.3">
      <c r="B52" s="9" t="s">
        <v>1</v>
      </c>
      <c r="C52" s="8">
        <v>12730</v>
      </c>
      <c r="D52" s="8"/>
      <c r="E52" s="8"/>
      <c r="F52" s="8"/>
      <c r="G52" s="8"/>
      <c r="H52" s="8"/>
      <c r="I52" s="8"/>
      <c r="J52" s="8"/>
      <c r="K52" s="8"/>
      <c r="L52" s="7">
        <f t="shared" si="2"/>
        <v>12730</v>
      </c>
    </row>
    <row r="53" spans="2:15" ht="13.5" thickBot="1" x14ac:dyDescent="0.3">
      <c r="B53" s="6" t="s">
        <v>0</v>
      </c>
      <c r="C53" s="5">
        <f t="shared" ref="C53:L53" si="3">SUM(C33:C52)</f>
        <v>151712423.60000002</v>
      </c>
      <c r="D53" s="5">
        <f t="shared" si="3"/>
        <v>1150015750.7600005</v>
      </c>
      <c r="E53" s="5">
        <f t="shared" si="3"/>
        <v>7105475.7300000004</v>
      </c>
      <c r="F53" s="5">
        <f t="shared" si="3"/>
        <v>767629150.94999993</v>
      </c>
      <c r="G53" s="5">
        <f t="shared" si="3"/>
        <v>-4844840</v>
      </c>
      <c r="H53" s="5">
        <f t="shared" si="3"/>
        <v>35369609.100000001</v>
      </c>
      <c r="I53" s="5">
        <f t="shared" si="3"/>
        <v>-205408673.81999996</v>
      </c>
      <c r="J53" s="5">
        <f t="shared" si="3"/>
        <v>89908437.589999989</v>
      </c>
      <c r="K53" s="5">
        <f t="shared" si="3"/>
        <v>2072337866.9499998</v>
      </c>
      <c r="L53" s="4">
        <f t="shared" si="3"/>
        <v>4063825200.8600006</v>
      </c>
    </row>
    <row r="54" spans="2:15" ht="13" thickBot="1" x14ac:dyDescent="0.3"/>
    <row r="55" spans="2:15" ht="16" thickBot="1" x14ac:dyDescent="0.4">
      <c r="B55" s="34" t="s">
        <v>35</v>
      </c>
      <c r="C55" s="34"/>
      <c r="D55" s="34"/>
      <c r="E55" s="34"/>
      <c r="F55" s="34"/>
      <c r="G55" s="33"/>
      <c r="L55" s="37">
        <f>SUM(C53:K53)</f>
        <v>4063825200.8600001</v>
      </c>
    </row>
    <row r="56" spans="2:15" ht="13" thickBot="1" x14ac:dyDescent="0.3"/>
    <row r="57" spans="2:15" ht="13.5" thickBot="1" x14ac:dyDescent="0.3">
      <c r="B57" s="29" t="s">
        <v>30</v>
      </c>
      <c r="C57" s="30" t="s">
        <v>29</v>
      </c>
      <c r="D57" s="30" t="s">
        <v>28</v>
      </c>
      <c r="E57" s="30" t="s">
        <v>27</v>
      </c>
      <c r="F57" s="30" t="s">
        <v>26</v>
      </c>
      <c r="G57" s="30" t="s">
        <v>25</v>
      </c>
      <c r="H57" s="30" t="s">
        <v>24</v>
      </c>
      <c r="I57" s="30" t="s">
        <v>23</v>
      </c>
      <c r="J57" s="30" t="s">
        <v>22</v>
      </c>
      <c r="K57" s="30" t="s">
        <v>21</v>
      </c>
      <c r="L57" s="31" t="s">
        <v>0</v>
      </c>
    </row>
    <row r="58" spans="2:15" ht="15" customHeight="1" x14ac:dyDescent="0.25">
      <c r="B58" s="19" t="s">
        <v>20</v>
      </c>
      <c r="C58" s="18">
        <f>C33-C8</f>
        <v>459410</v>
      </c>
      <c r="D58" s="18">
        <f>D33-D8</f>
        <v>0</v>
      </c>
      <c r="E58" s="18">
        <f>E33-E8</f>
        <v>0</v>
      </c>
      <c r="F58" s="18">
        <f>F33-F8</f>
        <v>0</v>
      </c>
      <c r="G58" s="18">
        <f>G33-G8</f>
        <v>0</v>
      </c>
      <c r="H58" s="18">
        <f>H33-H8</f>
        <v>0</v>
      </c>
      <c r="I58" s="18">
        <f>I33-I8</f>
        <v>0</v>
      </c>
      <c r="J58" s="18">
        <f>J33-J8</f>
        <v>0</v>
      </c>
      <c r="K58" s="18">
        <f>K33-K8</f>
        <v>0</v>
      </c>
      <c r="L58" s="17">
        <f t="shared" ref="L58:L77" si="4">SUM(C58:K58)</f>
        <v>459410</v>
      </c>
    </row>
    <row r="59" spans="2:15" ht="15" customHeight="1" x14ac:dyDescent="0.25">
      <c r="B59" s="12" t="s">
        <v>19</v>
      </c>
      <c r="C59" s="11">
        <f>C34-C9</f>
        <v>146760</v>
      </c>
      <c r="D59" s="11">
        <f>D34-D9</f>
        <v>0</v>
      </c>
      <c r="E59" s="11">
        <f>E34-E9</f>
        <v>0</v>
      </c>
      <c r="F59" s="11">
        <f>F34-F9</f>
        <v>0</v>
      </c>
      <c r="G59" s="11">
        <f>G34-G9</f>
        <v>0</v>
      </c>
      <c r="H59" s="11">
        <f>H34-H9</f>
        <v>0</v>
      </c>
      <c r="I59" s="11">
        <f>I34-I9</f>
        <v>0</v>
      </c>
      <c r="J59" s="11">
        <f>J34-J9</f>
        <v>0</v>
      </c>
      <c r="K59" s="11">
        <f>K34-K9</f>
        <v>0</v>
      </c>
      <c r="L59" s="10">
        <f t="shared" si="4"/>
        <v>146760</v>
      </c>
    </row>
    <row r="60" spans="2:15" ht="15" customHeight="1" x14ac:dyDescent="0.25">
      <c r="B60" s="12" t="s">
        <v>18</v>
      </c>
      <c r="C60" s="11">
        <f>C35-C10</f>
        <v>11720</v>
      </c>
      <c r="D60" s="11">
        <f>D35-D10</f>
        <v>0</v>
      </c>
      <c r="E60" s="11">
        <f>E35-E10</f>
        <v>0</v>
      </c>
      <c r="F60" s="11">
        <f>F35-F10</f>
        <v>0</v>
      </c>
      <c r="G60" s="11">
        <f>G35-G10</f>
        <v>0</v>
      </c>
      <c r="H60" s="11">
        <f>H35-H10</f>
        <v>0</v>
      </c>
      <c r="I60" s="11">
        <f>I35-I10</f>
        <v>0</v>
      </c>
      <c r="J60" s="11">
        <f>J35-J10</f>
        <v>0</v>
      </c>
      <c r="K60" s="11">
        <f>K35-K10</f>
        <v>0</v>
      </c>
      <c r="L60" s="10">
        <f t="shared" si="4"/>
        <v>11720</v>
      </c>
    </row>
    <row r="61" spans="2:15" ht="15" customHeight="1" x14ac:dyDescent="0.25">
      <c r="B61" s="12" t="s">
        <v>17</v>
      </c>
      <c r="C61" s="11">
        <f>C36-C11</f>
        <v>48850</v>
      </c>
      <c r="D61" s="11">
        <f>D36-D11</f>
        <v>0</v>
      </c>
      <c r="E61" s="11">
        <f>E36-E11</f>
        <v>0</v>
      </c>
      <c r="F61" s="11">
        <f>F36-F11</f>
        <v>0</v>
      </c>
      <c r="G61" s="11">
        <f>G36-G11</f>
        <v>0</v>
      </c>
      <c r="H61" s="11">
        <f>H36-H11</f>
        <v>0</v>
      </c>
      <c r="I61" s="11">
        <f>I36-I11</f>
        <v>0</v>
      </c>
      <c r="J61" s="11">
        <f>J36-J11</f>
        <v>0</v>
      </c>
      <c r="K61" s="11">
        <f>K36-K11</f>
        <v>0</v>
      </c>
      <c r="L61" s="10">
        <f t="shared" si="4"/>
        <v>48850</v>
      </c>
    </row>
    <row r="62" spans="2:15" ht="15" customHeight="1" x14ac:dyDescent="0.25">
      <c r="B62" s="12" t="s">
        <v>16</v>
      </c>
      <c r="C62" s="11">
        <f>C37-C12</f>
        <v>-8347624</v>
      </c>
      <c r="D62" s="11">
        <f>D37-D12</f>
        <v>-3197720.95</v>
      </c>
      <c r="E62" s="11">
        <f>E37-E12</f>
        <v>0</v>
      </c>
      <c r="F62" s="11">
        <f>F37-F12</f>
        <v>-3040000</v>
      </c>
      <c r="G62" s="11">
        <f>G37-G12</f>
        <v>0</v>
      </c>
      <c r="H62" s="11">
        <f>H37-H12</f>
        <v>0</v>
      </c>
      <c r="I62" s="11">
        <f>I37-I12</f>
        <v>-6081758.7300000004</v>
      </c>
      <c r="J62" s="11">
        <f>J37-J12</f>
        <v>4929069.6199999992</v>
      </c>
      <c r="K62" s="11">
        <f>K37-K12</f>
        <v>0</v>
      </c>
      <c r="L62" s="10">
        <f t="shared" si="4"/>
        <v>-15738034.060000001</v>
      </c>
    </row>
    <row r="63" spans="2:15" ht="15" customHeight="1" x14ac:dyDescent="0.25">
      <c r="B63" s="12" t="s">
        <v>15</v>
      </c>
      <c r="C63" s="11">
        <f>C38-C13</f>
        <v>-10468847</v>
      </c>
      <c r="D63" s="11">
        <f>D38-D13</f>
        <v>-7206752.8200000003</v>
      </c>
      <c r="E63" s="11">
        <f>E38-E13</f>
        <v>0</v>
      </c>
      <c r="F63" s="11">
        <f>F38-F13</f>
        <v>11000000</v>
      </c>
      <c r="G63" s="11">
        <f>G38-G13</f>
        <v>0</v>
      </c>
      <c r="H63" s="11">
        <f>H38-H13</f>
        <v>7060000</v>
      </c>
      <c r="I63" s="11">
        <f>I38-I13</f>
        <v>-2456938.0300000003</v>
      </c>
      <c r="J63" s="11">
        <f>J38-J13</f>
        <v>40303303.630000003</v>
      </c>
      <c r="K63" s="11">
        <f>K38-K13</f>
        <v>0</v>
      </c>
      <c r="L63" s="10">
        <f t="shared" si="4"/>
        <v>38230765.780000001</v>
      </c>
    </row>
    <row r="64" spans="2:15" ht="15" customHeight="1" x14ac:dyDescent="0.25">
      <c r="B64" s="12" t="s">
        <v>14</v>
      </c>
      <c r="C64" s="11">
        <f>C39-C14</f>
        <v>-23061714</v>
      </c>
      <c r="D64" s="11">
        <f>D39-D14</f>
        <v>-3783531.74</v>
      </c>
      <c r="E64" s="11">
        <f>E39-E14</f>
        <v>400117.73</v>
      </c>
      <c r="F64" s="11">
        <f>F39-F14</f>
        <v>-9376620.2899999991</v>
      </c>
      <c r="G64" s="11">
        <f>G39-G14</f>
        <v>0</v>
      </c>
      <c r="H64" s="11">
        <f>H39-H14</f>
        <v>5000</v>
      </c>
      <c r="I64" s="11">
        <f>I39-I14</f>
        <v>0</v>
      </c>
      <c r="J64" s="11">
        <f>J39-J14</f>
        <v>0</v>
      </c>
      <c r="K64" s="11">
        <f>K39-K14</f>
        <v>0</v>
      </c>
      <c r="L64" s="10">
        <f t="shared" si="4"/>
        <v>-35816748.299999997</v>
      </c>
    </row>
    <row r="65" spans="2:14" ht="23" x14ac:dyDescent="0.25">
      <c r="B65" s="12" t="s">
        <v>13</v>
      </c>
      <c r="C65" s="11">
        <f>C40-C15</f>
        <v>-5322215.45</v>
      </c>
      <c r="D65" s="11">
        <f>D40-D15</f>
        <v>22399497.57</v>
      </c>
      <c r="E65" s="11">
        <f>E40-E15</f>
        <v>1100000</v>
      </c>
      <c r="F65" s="11">
        <f>F40-F15</f>
        <v>23825000</v>
      </c>
      <c r="G65" s="11">
        <f>G40-G15</f>
        <v>0</v>
      </c>
      <c r="H65" s="11">
        <f>H40-H15</f>
        <v>1600000</v>
      </c>
      <c r="I65" s="16">
        <f>I40-I15</f>
        <v>-16785000</v>
      </c>
      <c r="J65" s="11">
        <f>J40-J15</f>
        <v>0</v>
      </c>
      <c r="K65" s="11">
        <f>K40-K15</f>
        <v>0</v>
      </c>
      <c r="L65" s="10">
        <f t="shared" si="4"/>
        <v>26817282.120000005</v>
      </c>
    </row>
    <row r="66" spans="2:14" ht="15" customHeight="1" x14ac:dyDescent="0.25">
      <c r="B66" s="12" t="s">
        <v>12</v>
      </c>
      <c r="C66" s="11">
        <f>C41-C16</f>
        <v>-16900036.890000001</v>
      </c>
      <c r="D66" s="11">
        <f>D41-D16</f>
        <v>18073899.5</v>
      </c>
      <c r="E66" s="11">
        <f>E41-E16</f>
        <v>300000</v>
      </c>
      <c r="F66" s="11">
        <f>F41-F16</f>
        <v>-362540.43999999948</v>
      </c>
      <c r="G66" s="11">
        <f>G41-G16</f>
        <v>0</v>
      </c>
      <c r="H66" s="11">
        <f>H41-H16</f>
        <v>-5255000</v>
      </c>
      <c r="I66" s="11">
        <f>I41-I16</f>
        <v>-19805000</v>
      </c>
      <c r="J66" s="11">
        <f>J41-J16</f>
        <v>7000000</v>
      </c>
      <c r="K66" s="11">
        <f>K41-K16</f>
        <v>0</v>
      </c>
      <c r="L66" s="10">
        <f t="shared" si="4"/>
        <v>-16948677.829999998</v>
      </c>
    </row>
    <row r="67" spans="2:14" ht="15" customHeight="1" x14ac:dyDescent="0.25">
      <c r="B67" s="12" t="s">
        <v>11</v>
      </c>
      <c r="C67" s="11">
        <f>C42-C17</f>
        <v>110012423.85000002</v>
      </c>
      <c r="D67" s="32">
        <f>D42-D17</f>
        <v>555847854.16000009</v>
      </c>
      <c r="E67" s="11">
        <f>E42-E17</f>
        <v>8365699.1399999997</v>
      </c>
      <c r="F67" s="13">
        <f>F42-F17</f>
        <v>109053064.86</v>
      </c>
      <c r="G67" s="13">
        <f>G42-G17</f>
        <v>0</v>
      </c>
      <c r="H67" s="11">
        <f>H42-H17</f>
        <v>0</v>
      </c>
      <c r="I67" s="11">
        <f>I42-I17</f>
        <v>0</v>
      </c>
      <c r="J67" s="11">
        <f>J42-J17</f>
        <v>0</v>
      </c>
      <c r="K67" s="11">
        <f>K42-K17</f>
        <v>0</v>
      </c>
      <c r="L67" s="10">
        <f t="shared" si="4"/>
        <v>783279042.01000011</v>
      </c>
    </row>
    <row r="68" spans="2:14" ht="23" x14ac:dyDescent="0.25">
      <c r="B68" s="12" t="s">
        <v>10</v>
      </c>
      <c r="C68" s="11">
        <f>C43-C18</f>
        <v>-6717304</v>
      </c>
      <c r="D68" s="11">
        <f>D43-D18</f>
        <v>-1830693.5099999998</v>
      </c>
      <c r="E68" s="11">
        <f>E43-E18</f>
        <v>0</v>
      </c>
      <c r="F68" s="11">
        <f>F43-F18</f>
        <v>13854379</v>
      </c>
      <c r="G68" s="11">
        <f>G43-G18</f>
        <v>0</v>
      </c>
      <c r="H68" s="11">
        <f>H43-H18</f>
        <v>0</v>
      </c>
      <c r="I68" s="11">
        <f>I43-I18</f>
        <v>-5992170.3999999985</v>
      </c>
      <c r="J68" s="11">
        <f>J43-J18</f>
        <v>2170123.15</v>
      </c>
      <c r="K68" s="11">
        <f>K43-K18</f>
        <v>0</v>
      </c>
      <c r="L68" s="10">
        <f t="shared" si="4"/>
        <v>1484334.2400000016</v>
      </c>
    </row>
    <row r="69" spans="2:14" ht="23" x14ac:dyDescent="0.25">
      <c r="B69" s="12" t="s">
        <v>9</v>
      </c>
      <c r="C69" s="11">
        <f>C44-C19</f>
        <v>-20905169.879999999</v>
      </c>
      <c r="D69" s="11">
        <f>D44-D19</f>
        <v>-917367.72</v>
      </c>
      <c r="E69" s="11">
        <f>E44-E19</f>
        <v>0</v>
      </c>
      <c r="F69" s="11">
        <f>F44-F19</f>
        <v>1272161.9600000009</v>
      </c>
      <c r="G69" s="11">
        <f>G44-G19</f>
        <v>0</v>
      </c>
      <c r="H69" s="11">
        <f>H44-H19</f>
        <v>6340697.3199999994</v>
      </c>
      <c r="I69" s="11">
        <f>I44-I19</f>
        <v>-2037316.2799999998</v>
      </c>
      <c r="J69" s="14">
        <f>J44-J19</f>
        <v>11417591.879999999</v>
      </c>
      <c r="K69" s="11">
        <f>K44-K19</f>
        <v>0</v>
      </c>
      <c r="L69" s="10">
        <f t="shared" si="4"/>
        <v>-4829402.7199999969</v>
      </c>
    </row>
    <row r="70" spans="2:14" ht="23" x14ac:dyDescent="0.25">
      <c r="B70" s="12" t="s">
        <v>8</v>
      </c>
      <c r="C70" s="11">
        <f>C45-C20</f>
        <v>-4282718</v>
      </c>
      <c r="D70" s="11">
        <f>D45-D20</f>
        <v>-1484411.47</v>
      </c>
      <c r="E70" s="11">
        <f>E45-E20</f>
        <v>0</v>
      </c>
      <c r="F70" s="11">
        <f>F45-F20</f>
        <v>11090168.949999999</v>
      </c>
      <c r="G70" s="11">
        <f>G45-G20</f>
        <v>0</v>
      </c>
      <c r="H70" s="11">
        <f>H45-H20</f>
        <v>-1470000</v>
      </c>
      <c r="I70" s="11">
        <f>I45-I20</f>
        <v>-15518147.090000002</v>
      </c>
      <c r="J70" s="14">
        <f>J45-J20</f>
        <v>9035721.9800000004</v>
      </c>
      <c r="K70" s="11">
        <f>K45-K20</f>
        <v>0</v>
      </c>
      <c r="L70" s="10">
        <f t="shared" si="4"/>
        <v>-2629385.6300000027</v>
      </c>
    </row>
    <row r="71" spans="2:14" ht="23" x14ac:dyDescent="0.25">
      <c r="B71" s="12" t="s">
        <v>7</v>
      </c>
      <c r="C71" s="11">
        <f>C46-C21</f>
        <v>-5909375.2199999997</v>
      </c>
      <c r="D71" s="11">
        <f>D46-D21</f>
        <v>-22089358.469999999</v>
      </c>
      <c r="E71" s="11">
        <f>E46-E21</f>
        <v>2648442.92</v>
      </c>
      <c r="F71" s="11">
        <f>F46-F21</f>
        <v>53712740.620000005</v>
      </c>
      <c r="G71" s="11">
        <f>G46-G21</f>
        <v>0</v>
      </c>
      <c r="H71" s="11">
        <f>H46-H21</f>
        <v>-1300000</v>
      </c>
      <c r="I71" s="11">
        <f>I46-I21</f>
        <v>2941868.4899999998</v>
      </c>
      <c r="J71" s="11">
        <f>J46-J21</f>
        <v>0</v>
      </c>
      <c r="K71" s="11">
        <f>K46-K21</f>
        <v>0</v>
      </c>
      <c r="L71" s="10">
        <f t="shared" si="4"/>
        <v>30004318.340000007</v>
      </c>
    </row>
    <row r="72" spans="2:14" ht="15" customHeight="1" x14ac:dyDescent="0.25">
      <c r="B72" s="12" t="s">
        <v>6</v>
      </c>
      <c r="C72" s="11">
        <f>C47-C22</f>
        <v>42870</v>
      </c>
      <c r="D72" s="11">
        <f>D47-D22</f>
        <v>0</v>
      </c>
      <c r="E72" s="11">
        <f>E47-E22</f>
        <v>0</v>
      </c>
      <c r="F72" s="11">
        <f>F47-F22</f>
        <v>0</v>
      </c>
      <c r="G72" s="11">
        <f>G47-G22</f>
        <v>0</v>
      </c>
      <c r="H72" s="11">
        <f>H47-H22</f>
        <v>0</v>
      </c>
      <c r="I72" s="11">
        <f>I47-I22</f>
        <v>0</v>
      </c>
      <c r="J72" s="11">
        <f>J47-J22</f>
        <v>0</v>
      </c>
      <c r="K72" s="11">
        <f>K47-K22</f>
        <v>0</v>
      </c>
      <c r="L72" s="10">
        <f t="shared" si="4"/>
        <v>42870</v>
      </c>
    </row>
    <row r="73" spans="2:14" ht="15" customHeight="1" x14ac:dyDescent="0.25">
      <c r="B73" s="12" t="s">
        <v>5</v>
      </c>
      <c r="C73" s="11">
        <f>C48-C23</f>
        <v>0</v>
      </c>
      <c r="D73" s="11">
        <f>D48-D23</f>
        <v>-52727.29</v>
      </c>
      <c r="E73" s="11">
        <f>E48-E23</f>
        <v>-11669534.41</v>
      </c>
      <c r="F73" s="11">
        <f>F48-F23</f>
        <v>0</v>
      </c>
      <c r="G73" s="11">
        <f>G48-G23</f>
        <v>0</v>
      </c>
      <c r="H73" s="11">
        <f>H48-H23</f>
        <v>0</v>
      </c>
      <c r="I73" s="11">
        <f>I48-I23</f>
        <v>0</v>
      </c>
      <c r="J73" s="11">
        <f>J48-J23</f>
        <v>0</v>
      </c>
      <c r="K73" s="11">
        <f>K48-K23</f>
        <v>1215250305.02</v>
      </c>
      <c r="L73" s="10">
        <f t="shared" si="4"/>
        <v>1203528043.3199999</v>
      </c>
      <c r="N73" s="36"/>
    </row>
    <row r="74" spans="2:14" ht="15" customHeight="1" x14ac:dyDescent="0.25">
      <c r="B74" s="15" t="s">
        <v>4</v>
      </c>
      <c r="C74" s="11">
        <f>C49-C24</f>
        <v>-135387382</v>
      </c>
      <c r="D74" s="11">
        <f>D49-D24</f>
        <v>-2184848.7300000004</v>
      </c>
      <c r="E74" s="11">
        <f>E49-E24</f>
        <v>0</v>
      </c>
      <c r="F74" s="11">
        <f>F49-F24</f>
        <v>-23314630</v>
      </c>
      <c r="G74" s="11">
        <f>G49-G24</f>
        <v>0</v>
      </c>
      <c r="H74" s="11">
        <f>H49-H24</f>
        <v>0</v>
      </c>
      <c r="I74" s="11">
        <f>I49-I24</f>
        <v>715686</v>
      </c>
      <c r="J74" s="11">
        <f>J49-J24</f>
        <v>4385105.74</v>
      </c>
      <c r="K74" s="13">
        <f>K49-K24</f>
        <v>0</v>
      </c>
      <c r="L74" s="10">
        <f t="shared" si="4"/>
        <v>-155786068.98999998</v>
      </c>
      <c r="N74" s="35"/>
    </row>
    <row r="75" spans="2:14" ht="23" x14ac:dyDescent="0.25">
      <c r="B75" s="15" t="s">
        <v>3</v>
      </c>
      <c r="C75" s="11">
        <f>C50-C25</f>
        <v>-4220487</v>
      </c>
      <c r="D75" s="11">
        <f>D50-D25</f>
        <v>-1533029.12</v>
      </c>
      <c r="E75" s="11">
        <f>E50-E25</f>
        <v>4000000</v>
      </c>
      <c r="F75" s="11">
        <f>F50-F25</f>
        <v>56168712.489999995</v>
      </c>
      <c r="G75" s="11">
        <f>G50-G25</f>
        <v>0</v>
      </c>
      <c r="H75" s="11">
        <f>H50-H25</f>
        <v>0</v>
      </c>
      <c r="I75" s="11">
        <f>I50-I25</f>
        <v>950650.08000000007</v>
      </c>
      <c r="J75" s="11">
        <f>J50-J25</f>
        <v>0</v>
      </c>
      <c r="K75" s="13">
        <f>K50-K25</f>
        <v>44096.62</v>
      </c>
      <c r="L75" s="10">
        <f t="shared" si="4"/>
        <v>55409943.069999993</v>
      </c>
    </row>
    <row r="76" spans="2:14" ht="23" x14ac:dyDescent="0.25">
      <c r="B76" s="12" t="s">
        <v>2</v>
      </c>
      <c r="C76" s="11">
        <f>C51-C26</f>
        <v>-3654344</v>
      </c>
      <c r="D76" s="11">
        <f>D51-D26</f>
        <v>-1802543.8599999999</v>
      </c>
      <c r="E76" s="11">
        <f>E51-E26</f>
        <v>0</v>
      </c>
      <c r="F76" s="11">
        <f>F51-F26</f>
        <v>0</v>
      </c>
      <c r="G76" s="11">
        <f>G51-G26</f>
        <v>0</v>
      </c>
      <c r="H76" s="11">
        <f>H51-H26</f>
        <v>0</v>
      </c>
      <c r="I76" s="11">
        <f>I51-I26</f>
        <v>0</v>
      </c>
      <c r="J76" s="11">
        <f>J51-J26</f>
        <v>0</v>
      </c>
      <c r="K76" s="11">
        <f>K51-K26</f>
        <v>0</v>
      </c>
      <c r="L76" s="10">
        <f t="shared" si="4"/>
        <v>-5456887.8599999994</v>
      </c>
    </row>
    <row r="77" spans="2:14" ht="15" customHeight="1" thickBot="1" x14ac:dyDescent="0.3">
      <c r="B77" s="9" t="s">
        <v>1</v>
      </c>
      <c r="C77" s="8">
        <f>C52-C27</f>
        <v>12730</v>
      </c>
      <c r="D77" s="8">
        <f>D52-D27</f>
        <v>0</v>
      </c>
      <c r="E77" s="8">
        <f>E52-E27</f>
        <v>0</v>
      </c>
      <c r="F77" s="8">
        <f>F52-F27</f>
        <v>0</v>
      </c>
      <c r="G77" s="8">
        <f>G52-G27</f>
        <v>0</v>
      </c>
      <c r="H77" s="8">
        <f>H52-H27</f>
        <v>0</v>
      </c>
      <c r="I77" s="8">
        <f>I52-I27</f>
        <v>0</v>
      </c>
      <c r="J77" s="8">
        <f>J52-J27</f>
        <v>0</v>
      </c>
      <c r="K77" s="8">
        <f>K52-K27</f>
        <v>0</v>
      </c>
      <c r="L77" s="7">
        <f t="shared" si="4"/>
        <v>12730</v>
      </c>
    </row>
    <row r="78" spans="2:14" ht="13.5" thickBot="1" x14ac:dyDescent="0.3">
      <c r="B78" s="6" t="s">
        <v>0</v>
      </c>
      <c r="C78" s="5">
        <f>C53-C28</f>
        <v>-134442453.59000003</v>
      </c>
      <c r="D78" s="5">
        <f t="shared" ref="D78:L78" si="5">SUM(D58:D77)</f>
        <v>550238265.54999995</v>
      </c>
      <c r="E78" s="5">
        <f t="shared" si="5"/>
        <v>5144725.379999999</v>
      </c>
      <c r="F78" s="5">
        <f t="shared" si="5"/>
        <v>243882437.14999998</v>
      </c>
      <c r="G78" s="5">
        <f t="shared" si="5"/>
        <v>0</v>
      </c>
      <c r="H78" s="5">
        <f t="shared" si="5"/>
        <v>6980697.3200000003</v>
      </c>
      <c r="I78" s="5">
        <f t="shared" si="5"/>
        <v>-64068125.960000001</v>
      </c>
      <c r="J78" s="5">
        <f t="shared" si="5"/>
        <v>79240916</v>
      </c>
      <c r="K78" s="5">
        <f t="shared" si="5"/>
        <v>1215294401.6399999</v>
      </c>
      <c r="L78" s="4">
        <f t="shared" si="5"/>
        <v>1902270863.49</v>
      </c>
    </row>
    <row r="80" spans="2:14" x14ac:dyDescent="0.25">
      <c r="L80" s="1"/>
    </row>
    <row r="81" spans="9:12" x14ac:dyDescent="0.25">
      <c r="L81" s="1"/>
    </row>
    <row r="84" spans="9:12" x14ac:dyDescent="0.25">
      <c r="I84" s="20"/>
    </row>
    <row r="85" spans="9:12" x14ac:dyDescent="0.25">
      <c r="L85" s="1">
        <f>L80-L83</f>
        <v>0</v>
      </c>
    </row>
  </sheetData>
  <printOptions horizontalCentered="1"/>
  <pageMargins left="0.39370078740157483" right="0.39370078740157483" top="0.78740157480314965" bottom="0.59055118110236227" header="0" footer="0"/>
  <pageSetup paperSize="9" scale="65" orientation="landscape" r:id="rId1"/>
  <headerFooter alignWithMargins="0">
    <oddHeader>&amp;R&amp;Z&amp;F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 MOLINER, Mª JOSÉ</dc:creator>
  <cp:lastModifiedBy>PASCUAL MOLINER, Mª JOSÉ</cp:lastModifiedBy>
  <dcterms:created xsi:type="dcterms:W3CDTF">2020-04-29T09:14:05Z</dcterms:created>
  <dcterms:modified xsi:type="dcterms:W3CDTF">2021-02-23T09:17:41Z</dcterms:modified>
</cp:coreProperties>
</file>