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8250" activeTab="0"/>
  </bookViews>
  <sheets>
    <sheet name="cuarto trimestre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<sst xmlns="http://schemas.openxmlformats.org/spreadsheetml/2006/main" count="88" uniqueCount="31">
  <si>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PRESUPUESTO 2015</t>
  </si>
  <si>
    <t>CIERRE CONTABLE SEPTIEMBRE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</si>
  <si>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</si>
  <si>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</si>
  <si>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</si>
  <si>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</si>
  <si>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</si>
  <si>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</si>
  <si>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</si>
  <si>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</si>
  <si>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</si>
  <si>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</si>
  <si>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</si>
  <si>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</si>
  <si>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</si>
  <si>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</si>
  <si>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</si>
  <si>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y Agricultura Pesca,  Alimentación y Agua</t>
  </si>
  <si>
    <t>Hacienda y Administración Pública</t>
  </si>
  <si>
    <t>Infraestructuras,Territorio y M. Ambiente</t>
  </si>
  <si>
    <t>Educación, Cultura y Deporte</t>
  </si>
  <si>
    <t>Sanidad</t>
  </si>
  <si>
    <t xml:space="preserve">Economía, Industria Turismo y Empleo </t>
  </si>
  <si>
    <t>Bienestar Social</t>
  </si>
  <si>
    <t xml:space="preserve">Academia Valenciana de la  Lengua </t>
  </si>
  <si>
    <t>Servicio de la Deuda</t>
  </si>
  <si>
    <t>Gastos Diversos</t>
  </si>
  <si>
    <t>Gobernación y Justicia</t>
  </si>
  <si>
    <t>Comité Económico y Social</t>
  </si>
  <si>
    <t xml:space="preserve">CIERRE EJERCICIO </t>
  </si>
  <si>
    <t>MODIFICACIONES CUARTO TRIMESTRE (ACUMULADO DICIEMBRE MENOS ACUMULADO SEPTIEMBRE)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</si>
</sst>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8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vertical="center" wrapText="1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 quotePrefix="1">
      <alignment vertical="center" wrapText="1"/>
    </xf>
    <xf numFmtId="164" fontId="0" fillId="0" borderId="8" xfId="0" applyNumberFormat="1" applyBorder="1" applyAlignment="1" applyProtection="1" quotePrefix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7" fillId="0" borderId="8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N66"/>
  <sheetViews>
    <sheetView showZeros="0" tabSelected="1" workbookViewId="0" topLeftCell="A28">
      <selection activeCell="B3" sqref="B3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13.8515625" style="0" customWidth="1"/>
    <col min="4" max="4" width="14.421875" style="0" customWidth="1"/>
    <col min="5" max="5" width="15.57421875" style="0" customWidth="1"/>
    <col min="6" max="6" width="14.00390625" style="0" customWidth="1"/>
    <col min="7" max="7" width="14.28125" style="0" customWidth="1"/>
    <col min="8" max="8" width="13.8515625" style="0" customWidth="1"/>
    <col min="9" max="9" width="14.140625" style="0" customWidth="1"/>
    <col min="10" max="10" width="16.57421875" style="0" customWidth="1"/>
    <col min="11" max="11" width="14.8515625" style="0" customWidth="1"/>
    <col min="12" max="12" width="15.57421875" style="0" customWidth="1"/>
    <col min="13" max="13" width="5.00390625" style="1" customWidth="1"/>
  </cols>
  <sheetData>
    <row r="1" spans="1:12" ht="23.25">
      <c r="A1" s="1"/>
      <c r="B1" s="2" t="s">
        <v>0</v>
      </c>
      <c r="C1" s="3"/>
      <c r="F1" s="4"/>
      <c r="G1" s="4"/>
      <c r="H1" s="1"/>
      <c r="I1" s="1"/>
      <c r="J1" s="1"/>
      <c r="K1" s="1"/>
      <c r="L1" s="1"/>
    </row>
    <row r="2" spans="1:13" s="8" customFormat="1" ht="16.5" customHeight="1">
      <c r="A2" s="5"/>
      <c r="B2" s="6"/>
      <c r="C2" s="6"/>
      <c r="D2" s="6"/>
      <c r="E2" s="7" t="s">
        <v>29</v>
      </c>
      <c r="F2" s="7"/>
      <c r="G2" s="7"/>
      <c r="H2" s="6"/>
      <c r="I2" s="6"/>
      <c r="J2" s="6"/>
      <c r="K2" s="6"/>
      <c r="L2" s="6"/>
      <c r="M2" s="5"/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/>
    </row>
    <row r="4" spans="1:13" ht="24" customHeight="1" thickBot="1">
      <c r="A4" s="1"/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12</v>
      </c>
      <c r="M4"/>
    </row>
    <row r="5" spans="1:13" ht="12.75">
      <c r="A5" s="1"/>
      <c r="B5" s="12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4">
        <f aca="true" t="shared" si="0" ref="L5:L21">SUM(C5:K5)</f>
        <v>0</v>
      </c>
      <c r="M5"/>
    </row>
    <row r="6" spans="1:13" ht="12.75">
      <c r="A6" s="1"/>
      <c r="B6" s="15" t="s">
        <v>14</v>
      </c>
      <c r="C6" s="16"/>
      <c r="D6" s="16"/>
      <c r="E6" s="16"/>
      <c r="F6" s="16"/>
      <c r="G6" s="16"/>
      <c r="H6" s="16"/>
      <c r="I6" s="16"/>
      <c r="J6" s="16"/>
      <c r="K6" s="16"/>
      <c r="L6" s="17">
        <f t="shared" si="0"/>
        <v>0</v>
      </c>
      <c r="M6"/>
    </row>
    <row r="7" spans="1:13" ht="12.75">
      <c r="A7" s="1"/>
      <c r="B7" s="15" t="s">
        <v>15</v>
      </c>
      <c r="C7" s="16"/>
      <c r="D7" s="16"/>
      <c r="E7" s="16"/>
      <c r="F7" s="16"/>
      <c r="G7" s="16"/>
      <c r="H7" s="16"/>
      <c r="I7" s="16"/>
      <c r="J7" s="16"/>
      <c r="K7" s="16"/>
      <c r="L7" s="17">
        <f t="shared" si="0"/>
        <v>0</v>
      </c>
      <c r="M7"/>
    </row>
    <row r="8" spans="1:13" ht="12.75">
      <c r="A8" s="1"/>
      <c r="B8" s="1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7">
        <f t="shared" si="0"/>
        <v>0</v>
      </c>
      <c r="M8"/>
    </row>
    <row r="9" spans="1:13" ht="27" customHeight="1">
      <c r="A9" s="1"/>
      <c r="B9" s="18" t="s">
        <v>17</v>
      </c>
      <c r="C9" s="16">
        <v>-2109264.89</v>
      </c>
      <c r="D9" s="16">
        <v>-157939.98</v>
      </c>
      <c r="E9" s="16">
        <v>2424075.29</v>
      </c>
      <c r="F9" s="16">
        <v>-790552.71</v>
      </c>
      <c r="G9" s="16"/>
      <c r="H9" s="16">
        <v>8225148.21</v>
      </c>
      <c r="I9" s="16">
        <v>-2812361.01</v>
      </c>
      <c r="J9" s="16">
        <v>66734021.06</v>
      </c>
      <c r="K9" s="16"/>
      <c r="L9" s="17">
        <f t="shared" si="0"/>
        <v>71513125.97</v>
      </c>
      <c r="M9"/>
    </row>
    <row r="10" spans="1:13" ht="12.75">
      <c r="A10" s="1"/>
      <c r="B10" s="15" t="s">
        <v>18</v>
      </c>
      <c r="C10" s="16">
        <v>-1395290</v>
      </c>
      <c r="D10" s="16">
        <v>20192316.6</v>
      </c>
      <c r="E10" s="16">
        <v>2408149.3</v>
      </c>
      <c r="F10" s="16">
        <v>0</v>
      </c>
      <c r="G10" s="16"/>
      <c r="H10" s="16">
        <v>2714.95</v>
      </c>
      <c r="I10" s="16"/>
      <c r="J10" s="16">
        <v>56471599.7</v>
      </c>
      <c r="K10" s="16">
        <v>1666667</v>
      </c>
      <c r="L10" s="17">
        <f t="shared" si="0"/>
        <v>79346157.55000001</v>
      </c>
      <c r="M10"/>
    </row>
    <row r="11" spans="1:13" ht="12.75">
      <c r="A11" s="1"/>
      <c r="B11" s="18" t="s">
        <v>19</v>
      </c>
      <c r="C11" s="16">
        <v>-1613060</v>
      </c>
      <c r="D11" s="16">
        <v>-2610128.07</v>
      </c>
      <c r="E11" s="16">
        <v>3097800.87</v>
      </c>
      <c r="F11" s="16">
        <v>1878910</v>
      </c>
      <c r="G11" s="16"/>
      <c r="H11" s="16">
        <v>13263331.16</v>
      </c>
      <c r="I11" s="19">
        <v>43266808.85</v>
      </c>
      <c r="J11" s="16">
        <v>10980438.68</v>
      </c>
      <c r="K11" s="16"/>
      <c r="L11" s="17">
        <f t="shared" si="0"/>
        <v>68264101.49000001</v>
      </c>
      <c r="M11"/>
    </row>
    <row r="12" spans="1:14" ht="12.75">
      <c r="A12" s="1"/>
      <c r="B12" s="18" t="s">
        <v>20</v>
      </c>
      <c r="C12" s="16">
        <v>-9506559.03</v>
      </c>
      <c r="D12" s="16">
        <v>-2037943.84</v>
      </c>
      <c r="E12" s="16">
        <v>2012271.88</v>
      </c>
      <c r="F12" s="16">
        <v>26132017.17</v>
      </c>
      <c r="G12" s="16"/>
      <c r="H12" s="16">
        <v>220214.69</v>
      </c>
      <c r="I12" s="16">
        <v>-500000</v>
      </c>
      <c r="J12" s="16">
        <v>106420849.33</v>
      </c>
      <c r="K12" s="16">
        <v>2465136.98</v>
      </c>
      <c r="L12" s="17">
        <f t="shared" si="0"/>
        <v>125205987.18</v>
      </c>
      <c r="M12"/>
      <c r="N12" s="1"/>
    </row>
    <row r="13" spans="1:14" ht="12.75">
      <c r="A13" s="1"/>
      <c r="B13" s="15" t="s">
        <v>21</v>
      </c>
      <c r="C13" s="16">
        <v>74382365.07</v>
      </c>
      <c r="D13" s="31">
        <f>818484664.77-388</f>
        <v>818484276.77</v>
      </c>
      <c r="E13" s="16">
        <v>26618548.39</v>
      </c>
      <c r="F13" s="20">
        <v>252575492.24</v>
      </c>
      <c r="G13" s="20"/>
      <c r="H13" s="16">
        <v>33908373.77</v>
      </c>
      <c r="I13" s="16"/>
      <c r="J13" s="16">
        <v>60289582.2</v>
      </c>
      <c r="K13" s="16"/>
      <c r="L13" s="17">
        <f t="shared" si="0"/>
        <v>1266258638.4399998</v>
      </c>
      <c r="M13"/>
      <c r="N13" s="1"/>
    </row>
    <row r="14" spans="1:14" ht="12.75">
      <c r="A14" s="1"/>
      <c r="B14" s="18" t="s">
        <v>22</v>
      </c>
      <c r="C14" s="16">
        <v>-806530</v>
      </c>
      <c r="D14" s="16">
        <v>-407783.57</v>
      </c>
      <c r="E14" s="16">
        <v>30000</v>
      </c>
      <c r="F14" s="16">
        <v>500000</v>
      </c>
      <c r="G14" s="16"/>
      <c r="H14" s="16"/>
      <c r="I14" s="16">
        <v>-36000</v>
      </c>
      <c r="J14" s="16">
        <v>80307682.25</v>
      </c>
      <c r="K14" s="16"/>
      <c r="L14" s="17">
        <f t="shared" si="0"/>
        <v>79587368.68</v>
      </c>
      <c r="M14"/>
      <c r="N14" s="1"/>
    </row>
    <row r="15" spans="1:14" ht="12.75">
      <c r="A15" s="1"/>
      <c r="B15" s="15" t="s">
        <v>23</v>
      </c>
      <c r="C15" s="16">
        <v>3162496.96</v>
      </c>
      <c r="D15" s="16">
        <v>-10136400.83</v>
      </c>
      <c r="E15" s="16">
        <v>2442719.86</v>
      </c>
      <c r="F15" s="16">
        <v>49166194.71</v>
      </c>
      <c r="G15" s="16"/>
      <c r="H15" s="16">
        <v>1643727.93</v>
      </c>
      <c r="I15" s="16">
        <v>-344345.91</v>
      </c>
      <c r="J15" s="32">
        <v>5852386.28</v>
      </c>
      <c r="K15" s="16"/>
      <c r="L15" s="17">
        <f t="shared" si="0"/>
        <v>51786779.00000001</v>
      </c>
      <c r="M15"/>
      <c r="N15" s="1"/>
    </row>
    <row r="16" spans="1:14" ht="12.75">
      <c r="A16" s="1"/>
      <c r="B16" s="15" t="s">
        <v>24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f t="shared" si="0"/>
        <v>0</v>
      </c>
      <c r="M16"/>
      <c r="N16" s="1"/>
    </row>
    <row r="17" spans="1:14" ht="12.75">
      <c r="A17" s="1"/>
      <c r="B17" s="15" t="s">
        <v>25</v>
      </c>
      <c r="C17" s="16"/>
      <c r="D17" s="16"/>
      <c r="E17" s="16">
        <v>-408226451.82</v>
      </c>
      <c r="F17" s="16"/>
      <c r="G17" s="16"/>
      <c r="H17" s="16"/>
      <c r="I17" s="16"/>
      <c r="J17" s="16"/>
      <c r="K17" s="16">
        <v>27278878.51</v>
      </c>
      <c r="L17" s="17">
        <f t="shared" si="0"/>
        <v>-380947573.31</v>
      </c>
      <c r="M17"/>
      <c r="N17" s="1"/>
    </row>
    <row r="18" spans="1:14" ht="12.75">
      <c r="A18" s="1"/>
      <c r="B18" s="21" t="s">
        <v>26</v>
      </c>
      <c r="C18" s="16">
        <v>35700000</v>
      </c>
      <c r="D18" s="16">
        <v>112209201.62</v>
      </c>
      <c r="E18" s="16">
        <v>44972648.44</v>
      </c>
      <c r="F18" s="16">
        <v>-972705.26</v>
      </c>
      <c r="G18" s="16">
        <v>-6496316.32</v>
      </c>
      <c r="H18" s="16"/>
      <c r="I18" s="16">
        <v>200000</v>
      </c>
      <c r="J18" s="16">
        <v>114258715.39</v>
      </c>
      <c r="K18" s="20">
        <v>-2488865.32</v>
      </c>
      <c r="L18" s="17">
        <f t="shared" si="0"/>
        <v>297382678.55</v>
      </c>
      <c r="M18"/>
      <c r="N18" s="1"/>
    </row>
    <row r="19" spans="1:14" ht="12.75">
      <c r="A19" s="1"/>
      <c r="B19" s="18" t="s">
        <v>27</v>
      </c>
      <c r="C19" s="16">
        <v>461597.28</v>
      </c>
      <c r="D19" s="16">
        <v>17978905.32</v>
      </c>
      <c r="E19" s="16">
        <v>495213.57</v>
      </c>
      <c r="F19" s="16">
        <v>1802280.67</v>
      </c>
      <c r="G19" s="16"/>
      <c r="H19" s="16">
        <v>2248639.74</v>
      </c>
      <c r="I19" s="16"/>
      <c r="J19" s="16">
        <v>256601.29</v>
      </c>
      <c r="K19" s="16"/>
      <c r="L19" s="17">
        <f t="shared" si="0"/>
        <v>23243237.870000005</v>
      </c>
      <c r="M19"/>
      <c r="N19" s="1"/>
    </row>
    <row r="20" spans="1:13" ht="13.5" thickBot="1">
      <c r="A20" s="1"/>
      <c r="B20" s="22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4">
        <f t="shared" si="0"/>
        <v>0</v>
      </c>
      <c r="M20"/>
    </row>
    <row r="21" spans="1:13" ht="27" customHeight="1" thickBot="1">
      <c r="A21" s="1"/>
      <c r="B21" s="25" t="s">
        <v>12</v>
      </c>
      <c r="C21" s="26">
        <f aca="true" t="shared" si="1" ref="C21:K21">SUM(C5:C20)</f>
        <v>98275755.38999999</v>
      </c>
      <c r="D21" s="26">
        <f t="shared" si="1"/>
        <v>953514504.02</v>
      </c>
      <c r="E21" s="26">
        <f t="shared" si="1"/>
        <v>-323725024.22</v>
      </c>
      <c r="F21" s="26">
        <f t="shared" si="1"/>
        <v>330291636.82</v>
      </c>
      <c r="G21" s="26">
        <f t="shared" si="1"/>
        <v>-6496316.32</v>
      </c>
      <c r="H21" s="26">
        <f t="shared" si="1"/>
        <v>59512150.45</v>
      </c>
      <c r="I21" s="26">
        <f t="shared" si="1"/>
        <v>39774101.93000001</v>
      </c>
      <c r="J21" s="26">
        <f t="shared" si="1"/>
        <v>501571876.17999995</v>
      </c>
      <c r="K21" s="26">
        <f t="shared" si="1"/>
        <v>28921817.17</v>
      </c>
      <c r="L21" s="27">
        <f t="shared" si="0"/>
        <v>1681640501.42</v>
      </c>
      <c r="M21"/>
    </row>
    <row r="22" spans="2:12" ht="12.75">
      <c r="B22" s="28"/>
      <c r="C22" s="1"/>
      <c r="D22" s="1"/>
      <c r="E22" s="1"/>
      <c r="F22" s="1"/>
      <c r="G22" s="1"/>
      <c r="H22" s="1"/>
      <c r="I22" s="1"/>
      <c r="J22" s="1"/>
      <c r="K22" s="1"/>
      <c r="L22" s="3"/>
    </row>
    <row r="23" ht="15.75">
      <c r="D23" s="29" t="s">
        <v>1</v>
      </c>
    </row>
    <row r="24" ht="13.5" thickBot="1"/>
    <row r="25" spans="2:12" ht="13.5" thickBot="1">
      <c r="B25" s="9" t="s">
        <v>2</v>
      </c>
      <c r="C25" s="10" t="s">
        <v>3</v>
      </c>
      <c r="D25" s="10" t="s">
        <v>4</v>
      </c>
      <c r="E25" s="10" t="s">
        <v>5</v>
      </c>
      <c r="F25" s="10" t="s">
        <v>6</v>
      </c>
      <c r="G25" s="10" t="s">
        <v>7</v>
      </c>
      <c r="H25" s="10" t="s">
        <v>8</v>
      </c>
      <c r="I25" s="10" t="s">
        <v>9</v>
      </c>
      <c r="J25" s="10" t="s">
        <v>10</v>
      </c>
      <c r="K25" s="10" t="s">
        <v>11</v>
      </c>
      <c r="L25" s="11" t="s">
        <v>12</v>
      </c>
    </row>
    <row r="26" spans="2:12" ht="12.75">
      <c r="B26" s="12" t="s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4">
        <f aca="true" t="shared" si="2" ref="L26:L42">SUM(C26:K26)</f>
        <v>0</v>
      </c>
    </row>
    <row r="27" spans="2:12" ht="12.75">
      <c r="B27" s="15" t="s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7">
        <f t="shared" si="2"/>
        <v>0</v>
      </c>
    </row>
    <row r="28" spans="2:12" ht="12.75">
      <c r="B28" s="15" t="s">
        <v>15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f t="shared" si="2"/>
        <v>0</v>
      </c>
    </row>
    <row r="29" spans="2:12" ht="12.75">
      <c r="B29" s="15" t="s">
        <v>16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f t="shared" si="2"/>
        <v>0</v>
      </c>
    </row>
    <row r="30" spans="2:12" ht="24">
      <c r="B30" s="18" t="s">
        <v>17</v>
      </c>
      <c r="C30" s="16">
        <v>-1232533.92</v>
      </c>
      <c r="D30" s="16">
        <v>377060.02</v>
      </c>
      <c r="E30" s="16">
        <v>1964075.29</v>
      </c>
      <c r="F30" s="16">
        <v>-790552.71</v>
      </c>
      <c r="G30" s="16"/>
      <c r="H30" s="16">
        <v>6193152.2</v>
      </c>
      <c r="I30" s="16">
        <v>-2812361.01</v>
      </c>
      <c r="J30" s="16"/>
      <c r="K30" s="16"/>
      <c r="L30" s="17">
        <f t="shared" si="2"/>
        <v>3698839.870000001</v>
      </c>
    </row>
    <row r="31" spans="2:12" ht="12.75">
      <c r="B31" s="15" t="s">
        <v>18</v>
      </c>
      <c r="C31" s="16">
        <v>-1228950</v>
      </c>
      <c r="D31" s="16">
        <v>20100295.34</v>
      </c>
      <c r="E31" s="16">
        <v>2408149.3</v>
      </c>
      <c r="F31" s="16">
        <v>0</v>
      </c>
      <c r="G31" s="16"/>
      <c r="H31" s="16">
        <v>151500.83</v>
      </c>
      <c r="I31" s="16"/>
      <c r="J31" s="16">
        <v>4059473.22</v>
      </c>
      <c r="K31" s="16"/>
      <c r="L31" s="17">
        <f t="shared" si="2"/>
        <v>25490468.689999998</v>
      </c>
    </row>
    <row r="32" spans="2:12" ht="12.75">
      <c r="B32" s="18" t="s">
        <v>19</v>
      </c>
      <c r="C32" s="16">
        <v>-1232870</v>
      </c>
      <c r="D32" s="16">
        <v>487672.8</v>
      </c>
      <c r="E32" s="16"/>
      <c r="F32" s="16">
        <v>1281050</v>
      </c>
      <c r="G32" s="16"/>
      <c r="H32" s="16">
        <v>8803778.11</v>
      </c>
      <c r="I32" s="19">
        <v>40383243.12</v>
      </c>
      <c r="J32" s="16">
        <v>847040.78</v>
      </c>
      <c r="K32" s="16"/>
      <c r="L32" s="17">
        <f t="shared" si="2"/>
        <v>50569914.81</v>
      </c>
    </row>
    <row r="33" spans="2:12" ht="12.75">
      <c r="B33" s="18" t="s">
        <v>20</v>
      </c>
      <c r="C33" s="16">
        <v>-19235658.02</v>
      </c>
      <c r="D33" s="16">
        <v>2210810.16</v>
      </c>
      <c r="E33" s="16">
        <v>1462271.88</v>
      </c>
      <c r="F33" s="16">
        <v>9244920.22</v>
      </c>
      <c r="G33" s="16"/>
      <c r="H33" s="16">
        <v>220214.69</v>
      </c>
      <c r="I33" s="16">
        <v>-500000</v>
      </c>
      <c r="J33" s="16"/>
      <c r="K33" s="16">
        <v>2465136.98</v>
      </c>
      <c r="L33" s="17">
        <f t="shared" si="2"/>
        <v>-4132304.0899999994</v>
      </c>
    </row>
    <row r="34" spans="2:12" ht="12.75">
      <c r="B34" s="15" t="s">
        <v>21</v>
      </c>
      <c r="C34" s="16">
        <v>10111744.65</v>
      </c>
      <c r="D34" s="16">
        <v>265886202.25</v>
      </c>
      <c r="E34" s="16">
        <v>25624377.52</v>
      </c>
      <c r="F34" s="20">
        <v>-11737727.4</v>
      </c>
      <c r="G34" s="20"/>
      <c r="H34" s="16">
        <v>30452985.77</v>
      </c>
      <c r="I34" s="16"/>
      <c r="J34" s="16">
        <v>821113.77</v>
      </c>
      <c r="K34" s="16"/>
      <c r="L34" s="17">
        <f t="shared" si="2"/>
        <v>321158696.55999994</v>
      </c>
    </row>
    <row r="35" spans="2:12" ht="12.75">
      <c r="B35" s="18" t="s">
        <v>22</v>
      </c>
      <c r="C35" s="16">
        <v>-616200</v>
      </c>
      <c r="D35" s="16">
        <v>56216.43</v>
      </c>
      <c r="E35" s="16">
        <v>30000</v>
      </c>
      <c r="F35" s="16">
        <v>500000</v>
      </c>
      <c r="G35" s="16"/>
      <c r="H35" s="16"/>
      <c r="I35" s="16">
        <v>-500000</v>
      </c>
      <c r="J35" s="16"/>
      <c r="K35" s="16"/>
      <c r="L35" s="17">
        <f t="shared" si="2"/>
        <v>-529983.57</v>
      </c>
    </row>
    <row r="36" spans="2:12" ht="12.75">
      <c r="B36" s="15" t="s">
        <v>23</v>
      </c>
      <c r="C36" s="16">
        <v>1593999.25</v>
      </c>
      <c r="D36" s="16">
        <v>-3705349.02</v>
      </c>
      <c r="E36" s="16"/>
      <c r="F36" s="16">
        <v>45102862.76</v>
      </c>
      <c r="G36" s="16"/>
      <c r="H36" s="16">
        <v>1643727.93</v>
      </c>
      <c r="I36" s="16">
        <v>-392230</v>
      </c>
      <c r="K36" s="16"/>
      <c r="L36" s="17">
        <f t="shared" si="2"/>
        <v>44243010.919999994</v>
      </c>
    </row>
    <row r="37" spans="2:12" ht="12.75">
      <c r="B37" s="15" t="s">
        <v>24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f t="shared" si="2"/>
        <v>0</v>
      </c>
    </row>
    <row r="38" spans="2:12" ht="12.75">
      <c r="B38" s="15" t="s">
        <v>25</v>
      </c>
      <c r="C38" s="16"/>
      <c r="D38" s="16"/>
      <c r="E38" s="16">
        <v>-49149717.74</v>
      </c>
      <c r="F38" s="16"/>
      <c r="G38" s="16"/>
      <c r="H38" s="16"/>
      <c r="I38" s="16"/>
      <c r="J38" s="16"/>
      <c r="K38" s="16"/>
      <c r="L38" s="17">
        <f t="shared" si="2"/>
        <v>-49149717.74</v>
      </c>
    </row>
    <row r="39" spans="2:12" ht="12.75">
      <c r="B39" s="21" t="s">
        <v>26</v>
      </c>
      <c r="C39" s="16">
        <v>35700000</v>
      </c>
      <c r="D39" s="16">
        <v>112209201.62</v>
      </c>
      <c r="E39" s="16">
        <v>-7207483.28</v>
      </c>
      <c r="F39" s="16">
        <v>-972705.26</v>
      </c>
      <c r="G39" s="16">
        <v>-3272087.83</v>
      </c>
      <c r="H39" s="16"/>
      <c r="I39" s="16"/>
      <c r="J39" s="16">
        <v>79766425.31</v>
      </c>
      <c r="K39" s="20">
        <v>-2488865.32</v>
      </c>
      <c r="L39" s="17">
        <f t="shared" si="2"/>
        <v>213734485.24</v>
      </c>
    </row>
    <row r="40" spans="2:12" ht="12.75">
      <c r="B40" s="18" t="s">
        <v>27</v>
      </c>
      <c r="C40" s="16">
        <v>4587.28</v>
      </c>
      <c r="D40" s="16">
        <v>18618203.42</v>
      </c>
      <c r="E40" s="16">
        <v>395915.47</v>
      </c>
      <c r="F40" s="16">
        <v>1510118.07</v>
      </c>
      <c r="G40" s="16"/>
      <c r="H40" s="16">
        <v>2110986.31</v>
      </c>
      <c r="I40" s="16"/>
      <c r="J40" s="16"/>
      <c r="K40" s="16"/>
      <c r="L40" s="17">
        <f t="shared" si="2"/>
        <v>22639810.55</v>
      </c>
    </row>
    <row r="41" spans="2:12" ht="13.5" thickBot="1">
      <c r="B41" s="22" t="s">
        <v>28</v>
      </c>
      <c r="C41" s="23"/>
      <c r="D41" s="23"/>
      <c r="E41" s="23"/>
      <c r="F41" s="23"/>
      <c r="G41" s="23"/>
      <c r="H41" s="23"/>
      <c r="I41" s="23"/>
      <c r="J41" s="23"/>
      <c r="K41" s="23"/>
      <c r="L41" s="24">
        <f t="shared" si="2"/>
        <v>0</v>
      </c>
    </row>
    <row r="42" spans="2:12" ht="13.5" thickBot="1">
      <c r="B42" s="25" t="s">
        <v>12</v>
      </c>
      <c r="C42" s="26">
        <f aca="true" t="shared" si="3" ref="C42:K42">SUM(C26:C41)</f>
        <v>23864119.240000002</v>
      </c>
      <c r="D42" s="26">
        <f t="shared" si="3"/>
        <v>416240313.02000004</v>
      </c>
      <c r="E42" s="26">
        <f t="shared" si="3"/>
        <v>-24472411.560000006</v>
      </c>
      <c r="F42" s="26">
        <f t="shared" si="3"/>
        <v>44137965.68</v>
      </c>
      <c r="G42" s="26">
        <f t="shared" si="3"/>
        <v>-3272087.83</v>
      </c>
      <c r="H42" s="26">
        <f t="shared" si="3"/>
        <v>49576345.84</v>
      </c>
      <c r="I42" s="26">
        <f t="shared" si="3"/>
        <v>36178652.11</v>
      </c>
      <c r="J42" s="26">
        <f t="shared" si="3"/>
        <v>85494053.08</v>
      </c>
      <c r="K42" s="26">
        <f t="shared" si="3"/>
        <v>-23728.33999999985</v>
      </c>
      <c r="L42" s="27">
        <f t="shared" si="2"/>
        <v>627723221.2400001</v>
      </c>
    </row>
    <row r="44" ht="12.75">
      <c r="B44" s="30" t="s">
        <v>30</v>
      </c>
    </row>
    <row r="45" ht="13.5" thickBot="1"/>
    <row r="46" spans="2:12" ht="13.5" thickBot="1">
      <c r="B46" s="9" t="s">
        <v>2</v>
      </c>
      <c r="C46" s="10" t="s">
        <v>3</v>
      </c>
      <c r="D46" s="10" t="s">
        <v>4</v>
      </c>
      <c r="E46" s="10" t="s">
        <v>5</v>
      </c>
      <c r="F46" s="10" t="s">
        <v>6</v>
      </c>
      <c r="G46" s="10" t="s">
        <v>7</v>
      </c>
      <c r="H46" s="10" t="s">
        <v>8</v>
      </c>
      <c r="I46" s="10" t="s">
        <v>9</v>
      </c>
      <c r="J46" s="10" t="s">
        <v>10</v>
      </c>
      <c r="K46" s="10" t="s">
        <v>11</v>
      </c>
      <c r="L46" s="11" t="s">
        <v>12</v>
      </c>
    </row>
    <row r="47" spans="2:12" ht="12.75">
      <c r="B47" s="12" t="s">
        <v>13</v>
      </c>
      <c r="C47" s="13">
        <f aca="true" t="shared" si="4" ref="C47:K47">C5-C26</f>
        <v>0</v>
      </c>
      <c r="D47" s="13">
        <f t="shared" si="4"/>
        <v>0</v>
      </c>
      <c r="E47" s="13">
        <f t="shared" si="4"/>
        <v>0</v>
      </c>
      <c r="F47" s="13">
        <f t="shared" si="4"/>
        <v>0</v>
      </c>
      <c r="G47" s="13">
        <f t="shared" si="4"/>
        <v>0</v>
      </c>
      <c r="H47" s="13">
        <f t="shared" si="4"/>
        <v>0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4">
        <f aca="true" t="shared" si="5" ref="L47:L62">SUM(C47:K47)</f>
        <v>0</v>
      </c>
    </row>
    <row r="48" spans="2:12" ht="12.75">
      <c r="B48" s="15" t="s">
        <v>14</v>
      </c>
      <c r="C48" s="16">
        <f aca="true" t="shared" si="6" ref="C48:K48">C6-C27</f>
        <v>0</v>
      </c>
      <c r="D48" s="16">
        <f t="shared" si="6"/>
        <v>0</v>
      </c>
      <c r="E48" s="16">
        <f t="shared" si="6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7">
        <f t="shared" si="5"/>
        <v>0</v>
      </c>
    </row>
    <row r="49" spans="2:12" ht="12.75">
      <c r="B49" s="15" t="s">
        <v>15</v>
      </c>
      <c r="C49" s="16">
        <f aca="true" t="shared" si="7" ref="C49:K49">C7-C28</f>
        <v>0</v>
      </c>
      <c r="D49" s="16">
        <f t="shared" si="7"/>
        <v>0</v>
      </c>
      <c r="E49" s="16">
        <f t="shared" si="7"/>
        <v>0</v>
      </c>
      <c r="F49" s="16">
        <f t="shared" si="7"/>
        <v>0</v>
      </c>
      <c r="G49" s="16">
        <f t="shared" si="7"/>
        <v>0</v>
      </c>
      <c r="H49" s="16">
        <f t="shared" si="7"/>
        <v>0</v>
      </c>
      <c r="I49" s="16">
        <f t="shared" si="7"/>
        <v>0</v>
      </c>
      <c r="J49" s="16">
        <f t="shared" si="7"/>
        <v>0</v>
      </c>
      <c r="K49" s="16">
        <f t="shared" si="7"/>
        <v>0</v>
      </c>
      <c r="L49" s="17">
        <f t="shared" si="5"/>
        <v>0</v>
      </c>
    </row>
    <row r="50" spans="2:12" ht="12.75">
      <c r="B50" s="15" t="s">
        <v>16</v>
      </c>
      <c r="C50" s="16">
        <f aca="true" t="shared" si="8" ref="C50:K50">C8-C29</f>
        <v>0</v>
      </c>
      <c r="D50" s="16">
        <f t="shared" si="8"/>
        <v>0</v>
      </c>
      <c r="E50" s="16">
        <f t="shared" si="8"/>
        <v>0</v>
      </c>
      <c r="F50" s="16">
        <f t="shared" si="8"/>
        <v>0</v>
      </c>
      <c r="G50" s="16">
        <f t="shared" si="8"/>
        <v>0</v>
      </c>
      <c r="H50" s="16">
        <f t="shared" si="8"/>
        <v>0</v>
      </c>
      <c r="I50" s="16">
        <f t="shared" si="8"/>
        <v>0</v>
      </c>
      <c r="J50" s="16">
        <f t="shared" si="8"/>
        <v>0</v>
      </c>
      <c r="K50" s="16">
        <f t="shared" si="8"/>
        <v>0</v>
      </c>
      <c r="L50" s="17">
        <f t="shared" si="5"/>
        <v>0</v>
      </c>
    </row>
    <row r="51" spans="2:12" ht="24">
      <c r="B51" s="18" t="s">
        <v>17</v>
      </c>
      <c r="C51" s="16">
        <f aca="true" t="shared" si="9" ref="C51:K51">C9-C30</f>
        <v>-876730.9700000002</v>
      </c>
      <c r="D51" s="16">
        <f t="shared" si="9"/>
        <v>-535000</v>
      </c>
      <c r="E51" s="16">
        <f t="shared" si="9"/>
        <v>460000</v>
      </c>
      <c r="F51" s="16">
        <f t="shared" si="9"/>
        <v>0</v>
      </c>
      <c r="G51" s="16">
        <f t="shared" si="9"/>
        <v>0</v>
      </c>
      <c r="H51" s="16">
        <f t="shared" si="9"/>
        <v>2031996.0099999998</v>
      </c>
      <c r="I51" s="16">
        <f t="shared" si="9"/>
        <v>0</v>
      </c>
      <c r="J51" s="16">
        <f t="shared" si="9"/>
        <v>66734021.06</v>
      </c>
      <c r="K51" s="16">
        <f t="shared" si="9"/>
        <v>0</v>
      </c>
      <c r="L51" s="17">
        <f t="shared" si="5"/>
        <v>67814286.10000001</v>
      </c>
    </row>
    <row r="52" spans="2:12" ht="12.75">
      <c r="B52" s="15" t="s">
        <v>18</v>
      </c>
      <c r="C52" s="16">
        <f aca="true" t="shared" si="10" ref="C52:K52">C10-C31</f>
        <v>-166340</v>
      </c>
      <c r="D52" s="16">
        <f t="shared" si="10"/>
        <v>92021.26000000164</v>
      </c>
      <c r="E52" s="16">
        <f t="shared" si="10"/>
        <v>0</v>
      </c>
      <c r="F52" s="16">
        <f t="shared" si="10"/>
        <v>0</v>
      </c>
      <c r="G52" s="16">
        <f t="shared" si="10"/>
        <v>0</v>
      </c>
      <c r="H52" s="16">
        <f t="shared" si="10"/>
        <v>-148785.87999999998</v>
      </c>
      <c r="I52" s="16">
        <f t="shared" si="10"/>
        <v>0</v>
      </c>
      <c r="J52" s="16">
        <f t="shared" si="10"/>
        <v>52412126.480000004</v>
      </c>
      <c r="K52" s="16">
        <f t="shared" si="10"/>
        <v>1666667</v>
      </c>
      <c r="L52" s="17">
        <f t="shared" si="5"/>
        <v>53855688.86000001</v>
      </c>
    </row>
    <row r="53" spans="2:12" ht="12.75">
      <c r="B53" s="18" t="s">
        <v>19</v>
      </c>
      <c r="C53" s="16">
        <f aca="true" t="shared" si="11" ref="C53:K53">C11-C32</f>
        <v>-380190</v>
      </c>
      <c r="D53" s="16">
        <f t="shared" si="11"/>
        <v>-3097800.8699999996</v>
      </c>
      <c r="E53" s="16">
        <f t="shared" si="11"/>
        <v>3097800.87</v>
      </c>
      <c r="F53" s="16">
        <f t="shared" si="11"/>
        <v>597860</v>
      </c>
      <c r="G53" s="16">
        <f t="shared" si="11"/>
        <v>0</v>
      </c>
      <c r="H53" s="16">
        <f t="shared" si="11"/>
        <v>4459553.050000001</v>
      </c>
      <c r="I53" s="19">
        <f t="shared" si="11"/>
        <v>2883565.730000004</v>
      </c>
      <c r="J53" s="16">
        <f t="shared" si="11"/>
        <v>10133397.9</v>
      </c>
      <c r="K53" s="16">
        <f t="shared" si="11"/>
        <v>0</v>
      </c>
      <c r="L53" s="17">
        <f t="shared" si="5"/>
        <v>17694186.680000007</v>
      </c>
    </row>
    <row r="54" spans="2:12" ht="12.75">
      <c r="B54" s="18" t="s">
        <v>20</v>
      </c>
      <c r="C54" s="16">
        <f aca="true" t="shared" si="12" ref="C54:K54">C12-C33</f>
        <v>9729098.99</v>
      </c>
      <c r="D54" s="16">
        <f t="shared" si="12"/>
        <v>-4248754</v>
      </c>
      <c r="E54" s="16">
        <f t="shared" si="12"/>
        <v>550000</v>
      </c>
      <c r="F54" s="16">
        <f t="shared" si="12"/>
        <v>16887096.950000003</v>
      </c>
      <c r="G54" s="16">
        <f t="shared" si="12"/>
        <v>0</v>
      </c>
      <c r="H54" s="16">
        <f t="shared" si="12"/>
        <v>0</v>
      </c>
      <c r="I54" s="16">
        <f t="shared" si="12"/>
        <v>0</v>
      </c>
      <c r="J54" s="16">
        <f t="shared" si="12"/>
        <v>106420849.33</v>
      </c>
      <c r="K54" s="16">
        <f t="shared" si="12"/>
        <v>0</v>
      </c>
      <c r="L54" s="17">
        <f t="shared" si="5"/>
        <v>129338291.27000001</v>
      </c>
    </row>
    <row r="55" spans="2:12" ht="12.75">
      <c r="B55" s="15" t="s">
        <v>21</v>
      </c>
      <c r="C55" s="16">
        <f aca="true" t="shared" si="13" ref="C55:K55">C13-C34</f>
        <v>64270620.419999994</v>
      </c>
      <c r="D55" s="16">
        <f t="shared" si="13"/>
        <v>552598074.52</v>
      </c>
      <c r="E55" s="16">
        <f t="shared" si="13"/>
        <v>994170.870000001</v>
      </c>
      <c r="F55" s="20">
        <f t="shared" si="13"/>
        <v>264313219.64000002</v>
      </c>
      <c r="G55" s="20">
        <f t="shared" si="13"/>
        <v>0</v>
      </c>
      <c r="H55" s="16">
        <f t="shared" si="13"/>
        <v>3455388.0000000037</v>
      </c>
      <c r="I55" s="16">
        <f t="shared" si="13"/>
        <v>0</v>
      </c>
      <c r="J55" s="16">
        <f t="shared" si="13"/>
        <v>59468468.43</v>
      </c>
      <c r="K55" s="16">
        <f t="shared" si="13"/>
        <v>0</v>
      </c>
      <c r="L55" s="17">
        <f t="shared" si="5"/>
        <v>945099941.8799999</v>
      </c>
    </row>
    <row r="56" spans="2:12" ht="12.75">
      <c r="B56" s="18" t="s">
        <v>22</v>
      </c>
      <c r="C56" s="16">
        <f aca="true" t="shared" si="14" ref="C56:K56">C14-C35</f>
        <v>-190330</v>
      </c>
      <c r="D56" s="16">
        <f t="shared" si="14"/>
        <v>-464000</v>
      </c>
      <c r="E56" s="16">
        <f t="shared" si="14"/>
        <v>0</v>
      </c>
      <c r="F56" s="16">
        <f t="shared" si="14"/>
        <v>0</v>
      </c>
      <c r="G56" s="16">
        <f t="shared" si="14"/>
        <v>0</v>
      </c>
      <c r="H56" s="16">
        <f t="shared" si="14"/>
        <v>0</v>
      </c>
      <c r="I56" s="16">
        <f t="shared" si="14"/>
        <v>464000</v>
      </c>
      <c r="J56" s="16">
        <f t="shared" si="14"/>
        <v>80307682.25</v>
      </c>
      <c r="K56" s="16">
        <f t="shared" si="14"/>
        <v>0</v>
      </c>
      <c r="L56" s="17">
        <f t="shared" si="5"/>
        <v>80117352.25</v>
      </c>
    </row>
    <row r="57" spans="2:12" ht="12.75">
      <c r="B57" s="15" t="s">
        <v>23</v>
      </c>
      <c r="C57" s="16">
        <f aca="true" t="shared" si="15" ref="C57:K57">C15-C36</f>
        <v>1568497.71</v>
      </c>
      <c r="D57" s="16">
        <f t="shared" si="15"/>
        <v>-6431051.8100000005</v>
      </c>
      <c r="E57" s="16">
        <f t="shared" si="15"/>
        <v>2442719.86</v>
      </c>
      <c r="F57" s="16">
        <f t="shared" si="15"/>
        <v>4063331.950000003</v>
      </c>
      <c r="G57" s="16">
        <f t="shared" si="15"/>
        <v>0</v>
      </c>
      <c r="H57" s="16">
        <f t="shared" si="15"/>
        <v>0</v>
      </c>
      <c r="I57" s="16">
        <f t="shared" si="15"/>
        <v>47884.090000000026</v>
      </c>
      <c r="J57">
        <f t="shared" si="15"/>
        <v>5852386.28</v>
      </c>
      <c r="K57" s="16">
        <f t="shared" si="15"/>
        <v>0</v>
      </c>
      <c r="L57" s="17">
        <f t="shared" si="5"/>
        <v>7543768.080000003</v>
      </c>
    </row>
    <row r="58" spans="2:12" ht="12.75">
      <c r="B58" s="15" t="s">
        <v>24</v>
      </c>
      <c r="C58" s="16">
        <f aca="true" t="shared" si="16" ref="C58:K58">C16-C37</f>
        <v>0</v>
      </c>
      <c r="D58" s="16">
        <f t="shared" si="16"/>
        <v>0</v>
      </c>
      <c r="E58" s="16">
        <f t="shared" si="16"/>
        <v>0</v>
      </c>
      <c r="F58" s="16">
        <f t="shared" si="16"/>
        <v>0</v>
      </c>
      <c r="G58" s="16">
        <f t="shared" si="16"/>
        <v>0</v>
      </c>
      <c r="H58" s="16">
        <f t="shared" si="16"/>
        <v>0</v>
      </c>
      <c r="I58" s="16">
        <f t="shared" si="16"/>
        <v>0</v>
      </c>
      <c r="J58" s="16">
        <f t="shared" si="16"/>
        <v>0</v>
      </c>
      <c r="K58" s="16">
        <f t="shared" si="16"/>
        <v>0</v>
      </c>
      <c r="L58" s="17">
        <f t="shared" si="5"/>
        <v>0</v>
      </c>
    </row>
    <row r="59" spans="2:12" ht="12.75">
      <c r="B59" s="15" t="s">
        <v>25</v>
      </c>
      <c r="C59" s="16">
        <f aca="true" t="shared" si="17" ref="C59:K59">C17-C38</f>
        <v>0</v>
      </c>
      <c r="D59" s="16">
        <f t="shared" si="17"/>
        <v>0</v>
      </c>
      <c r="E59" s="16">
        <f t="shared" si="17"/>
        <v>-359076734.08</v>
      </c>
      <c r="F59" s="16">
        <f t="shared" si="17"/>
        <v>0</v>
      </c>
      <c r="G59" s="16">
        <f t="shared" si="17"/>
        <v>0</v>
      </c>
      <c r="H59" s="16">
        <f t="shared" si="17"/>
        <v>0</v>
      </c>
      <c r="I59" s="16">
        <f t="shared" si="17"/>
        <v>0</v>
      </c>
      <c r="J59" s="16">
        <f t="shared" si="17"/>
        <v>0</v>
      </c>
      <c r="K59" s="16">
        <f t="shared" si="17"/>
        <v>27278878.51</v>
      </c>
      <c r="L59" s="17">
        <f t="shared" si="5"/>
        <v>-331797855.57</v>
      </c>
    </row>
    <row r="60" spans="2:12" ht="12.75">
      <c r="B60" s="21" t="s">
        <v>26</v>
      </c>
      <c r="C60" s="16">
        <f aca="true" t="shared" si="18" ref="C60:K60">C18-C39</f>
        <v>0</v>
      </c>
      <c r="D60" s="16">
        <f t="shared" si="18"/>
        <v>0</v>
      </c>
      <c r="E60" s="16">
        <f t="shared" si="18"/>
        <v>52180131.72</v>
      </c>
      <c r="F60" s="16">
        <f t="shared" si="18"/>
        <v>0</v>
      </c>
      <c r="G60" s="16">
        <f t="shared" si="18"/>
        <v>-3224228.49</v>
      </c>
      <c r="H60" s="16">
        <f t="shared" si="18"/>
        <v>0</v>
      </c>
      <c r="I60" s="16">
        <f t="shared" si="18"/>
        <v>200000</v>
      </c>
      <c r="J60" s="16">
        <f t="shared" si="18"/>
        <v>34492290.08</v>
      </c>
      <c r="K60" s="20">
        <f t="shared" si="18"/>
        <v>0</v>
      </c>
      <c r="L60" s="17">
        <f t="shared" si="5"/>
        <v>83648193.31</v>
      </c>
    </row>
    <row r="61" spans="2:12" ht="12.75">
      <c r="B61" s="18" t="s">
        <v>27</v>
      </c>
      <c r="C61" s="16">
        <f aca="true" t="shared" si="19" ref="C61:K61">C19-C40</f>
        <v>457010</v>
      </c>
      <c r="D61" s="16">
        <f t="shared" si="19"/>
        <v>-639298.1000000015</v>
      </c>
      <c r="E61" s="16">
        <f t="shared" si="19"/>
        <v>99298.10000000003</v>
      </c>
      <c r="F61" s="16">
        <f t="shared" si="19"/>
        <v>292162.59999999986</v>
      </c>
      <c r="G61" s="16">
        <f t="shared" si="19"/>
        <v>0</v>
      </c>
      <c r="H61" s="16">
        <f t="shared" si="19"/>
        <v>137653.43000000017</v>
      </c>
      <c r="I61" s="16">
        <f t="shared" si="19"/>
        <v>0</v>
      </c>
      <c r="J61" s="16">
        <f t="shared" si="19"/>
        <v>256601.29</v>
      </c>
      <c r="K61" s="16">
        <f t="shared" si="19"/>
        <v>0</v>
      </c>
      <c r="L61" s="17">
        <f t="shared" si="5"/>
        <v>603427.3199999986</v>
      </c>
    </row>
    <row r="62" spans="2:12" ht="13.5" thickBot="1">
      <c r="B62" s="22" t="s">
        <v>28</v>
      </c>
      <c r="C62" s="23">
        <f aca="true" t="shared" si="20" ref="C62:K62">C20-C41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  <c r="H62" s="23">
        <f t="shared" si="20"/>
        <v>0</v>
      </c>
      <c r="I62" s="23">
        <f t="shared" si="20"/>
        <v>0</v>
      </c>
      <c r="J62" s="23">
        <f t="shared" si="20"/>
        <v>0</v>
      </c>
      <c r="K62" s="23">
        <f t="shared" si="20"/>
        <v>0</v>
      </c>
      <c r="L62" s="24">
        <f t="shared" si="5"/>
        <v>0</v>
      </c>
    </row>
    <row r="63" spans="2:12" ht="13.5" thickBot="1">
      <c r="B63" s="25" t="s">
        <v>12</v>
      </c>
      <c r="C63" s="26">
        <f>SUM(C47:C62)</f>
        <v>74411636.14999999</v>
      </c>
      <c r="D63" s="26">
        <f>SUM(D47:D62)</f>
        <v>537274191</v>
      </c>
      <c r="E63" s="26">
        <f>SUM(E47:E62)</f>
        <v>-299252612.65999997</v>
      </c>
      <c r="F63" s="26">
        <f>SUM(F47:F62)</f>
        <v>286153671.14000005</v>
      </c>
      <c r="G63" s="26"/>
      <c r="H63" s="26">
        <f>SUM(H47:H62)</f>
        <v>9935804.610000003</v>
      </c>
      <c r="I63" s="26">
        <f>SUM(I47:I62)</f>
        <v>3595449.820000004</v>
      </c>
      <c r="J63" s="26"/>
      <c r="K63" s="26">
        <f>SUM(K47:K62)</f>
        <v>28945545.51</v>
      </c>
      <c r="L63" s="27">
        <f>SUM(L47:L62)</f>
        <v>1053917280.18</v>
      </c>
    </row>
    <row r="66" ht="12.75">
      <c r="L66" s="1"/>
    </row>
  </sheetData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57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cp:lastPrinted>2016-10-24T11:14:08Z</cp:lastPrinted>
  <dcterms:created xsi:type="dcterms:W3CDTF">2015-12-01T12:44:43Z</dcterms:created>
  <dcterms:modified xsi:type="dcterms:W3CDTF">2016-10-25T08:34:08Z</dcterms:modified>
  <cp:category/>
  <cp:version/>
  <cp:contentType/>
  <cp:contentStatus/>
</cp:coreProperties>
</file>